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<sst xmlns="http://schemas.openxmlformats.org/spreadsheetml/2006/main" count="295" uniqueCount="222">
  <si>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</si>
  <si>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</si>
  <si>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</si>
  <si>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</si>
  <si>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</si>
  <si>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</si>
  <si>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</si>
  <si>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</si>
  <si>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</si>
  <si>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</si>
  <si>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</si>
  <si>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</si>
  <si>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</si>
  <si>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</si>
  <si>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</si>
  <si>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</si>
  <si>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</si>
  <si>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</si>
  <si>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</si>
  <si>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</si>
  <si>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</si>
  <si>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</si>
  <si>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</si>
  <si>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</si>
  <si>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</si>
  <si>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</si>
  <si>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</si>
  <si>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</si>
  <si>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</si>
  <si>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</si>
  <si>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</si>
  <si>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</si>
  <si>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</si>
  <si>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</si>
  <si>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</si>
  <si>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</si>
  <si>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</si>
  <si>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</si>
  <si>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</si>
  <si>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</si>
  <si>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</si>
  <si>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</si>
  <si>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</si>
  <si>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</si>
  <si>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</si>
  <si>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</si>
  <si>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</si>
  <si>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</si>
  <si>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</si>
  <si>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</si>
  <si>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</si>
  <si>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</si>
  <si>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</si>
  <si>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</si>
  <si>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</si>
  <si>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</si>
  <si>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</si>
  <si>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</si>
  <si>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</si>
  <si>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</si>
  <si>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</si>
  <si>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</si>
  <si>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</si>
  <si>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</si>
  <si>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</si>
  <si>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</si>
  <si>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</si>
  <si>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</si>
  <si>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</si>
  <si>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</si>
  <si>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</si>
  <si>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</si>
  <si>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</si>
  <si>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</si>
  <si>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</si>
  <si>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</si>
  <si>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</si>
  <si>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</si>
  <si>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</si>
  <si>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</si>
  <si>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</si>
  <si>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</si>
  <si>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</si>
  <si>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</si>
  <si>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</si>
  <si>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</si>
  <si>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</si>
  <si>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</si>
  <si>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</si>
  <si>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</si>
  <si>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</si>
  <si>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</si>
  <si>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</si>
  <si>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</si>
  <si>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</si>
  <si>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</si>
  <si>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</si>
  <si>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</si>
  <si>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</si>
  <si>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</si>
  <si>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</si>
  <si>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</si>
  <si>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</si>
  <si>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</si>
  <si>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</si>
  <si>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</si>
  <si>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</si>
  <si>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</si>
  <si>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</si>
  <si>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</si>
  <si>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</si>
  <si>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</si>
  <si>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</si>
  <si>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</si>
  <si>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</si>
  <si>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</si>
  <si>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</si>
  <si>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</si>
  <si>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</si>
  <si>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</si>
  <si>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</si>
  <si>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</si>
  <si>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</si>
  <si>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</si>
  <si>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</si>
  <si>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</si>
  <si>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</si>
  <si>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</si>
  <si>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</si>
  <si>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</si>
  <si>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</si>
  <si>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</si>
  <si>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</si>
  <si>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</si>
  <si>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</si>
  <si>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</si>
  <si>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</si>
  <si>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</si>
  <si>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</si>
  <si>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</si>
  <si>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</si>
  <si>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</si>
  <si>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</si>
  <si>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</si>
  <si>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</si>
  <si>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</si>
  <si>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</si>
  <si>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</si>
  <si>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</si>
  <si>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</si>
  <si>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</si>
  <si>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</si>
  <si>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</si>
  <si>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</si>
  <si>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</si>
  <si>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</si>
  <si>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</si>
  <si>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</si>
  <si>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</si>
  <si>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</si>
  <si>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</si>
  <si>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</si>
  <si>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</si>
  <si>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</si>
  <si>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</si>
  <si>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</si>
  <si>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</si>
  <si>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</si>
  <si>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</si>
  <si>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</si>
  <si>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</si>
  <si>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</si>
  <si>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</si>
  <si>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</si>
  <si>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</si>
  <si>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</si>
  <si>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</si>
  <si>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</si>
  <si>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</si>
  <si>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</si>
  <si>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</si>
  <si>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</si>
  <si>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</si>
  <si>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</si>
  <si>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</si>
  <si>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</si>
  <si>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</si>
  <si>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</si>
  <si>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</si>
  <si>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</si>
  <si>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</si>
  <si>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</si>
  <si>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</si>
  <si>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</si>
  <si>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</si>
  <si>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</si>
  <si>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</si>
  <si>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</si>
  <si>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</si>
  <si>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</si>
  <si>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</si>
  <si>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</si>
  <si>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</si>
  <si>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</si>
  <si>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</si>
  <si>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</si>
  <si>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</si>
  <si>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</si>
  <si>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</si>
  <si>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</si>
  <si>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</si>
  <si>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</si>
  <si>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</si>
  <si>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</si>
  <si>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</si>
  <si>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</si>
  <si>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</si>
  <si>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 xml:space="preserve">Н.А. Лебідь </t>
  </si>
  <si>
    <t>(0432) 67-36-21</t>
  </si>
  <si>
    <t>(0432) 67-37-48</t>
  </si>
  <si>
    <t>inbox@vnm.vn.court.gov.ua</t>
  </si>
  <si>
    <t>8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</si>
</sst>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&amp;L0F005C40&amp;C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2057</v>
      </c>
      <c r="F6" s="103">
        <v>948</v>
      </c>
      <c r="G6" s="103">
        <v>21</v>
      </c>
      <c r="H6" s="103">
        <v>845</v>
      </c>
      <c r="I6" s="121" t="s">
        <v>209</v>
      </c>
      <c r="J6" s="103">
        <v>1212</v>
      </c>
      <c r="K6" s="84">
        <v>554</v>
      </c>
      <c r="L6" s="91">
        <f>E6-F6</f>
        <v>1109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12549</v>
      </c>
      <c r="F7" s="103">
        <v>12038</v>
      </c>
      <c r="G7" s="103">
        <v>41</v>
      </c>
      <c r="H7" s="103">
        <v>12064</v>
      </c>
      <c r="I7" s="103">
        <v>9404</v>
      </c>
      <c r="J7" s="103">
        <v>485</v>
      </c>
      <c r="K7" s="84"/>
      <c r="L7" s="91">
        <f>E7-F7</f>
        <v>511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1009</v>
      </c>
      <c r="F9" s="103">
        <v>831</v>
      </c>
      <c r="G9" s="103">
        <v>6</v>
      </c>
      <c r="H9" s="85">
        <v>872</v>
      </c>
      <c r="I9" s="103">
        <v>606</v>
      </c>
      <c r="J9" s="103">
        <v>137</v>
      </c>
      <c r="K9" s="84">
        <v>18</v>
      </c>
      <c r="L9" s="91">
        <f>E9-F9</f>
        <v>178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20</v>
      </c>
      <c r="F10" s="103">
        <v>12</v>
      </c>
      <c r="G10" s="103">
        <v>2</v>
      </c>
      <c r="H10" s="103">
        <v>11</v>
      </c>
      <c r="I10" s="103">
        <v>1</v>
      </c>
      <c r="J10" s="103">
        <v>9</v>
      </c>
      <c r="K10" s="84">
        <v>4</v>
      </c>
      <c r="L10" s="91">
        <f>E10-F10</f>
        <v>8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257</v>
      </c>
      <c r="F12" s="103">
        <v>245</v>
      </c>
      <c r="G12" s="103"/>
      <c r="H12" s="103">
        <v>251</v>
      </c>
      <c r="I12" s="103">
        <v>63</v>
      </c>
      <c r="J12" s="103">
        <v>6</v>
      </c>
      <c r="K12" s="84"/>
      <c r="L12" s="91">
        <f>E12-F12</f>
        <v>12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22</v>
      </c>
      <c r="F13" s="103">
        <v>1</v>
      </c>
      <c r="G13" s="103">
        <v>1</v>
      </c>
      <c r="H13" s="103">
        <v>2</v>
      </c>
      <c r="I13" s="103"/>
      <c r="J13" s="103">
        <v>20</v>
      </c>
      <c r="K13" s="84">
        <v>3</v>
      </c>
      <c r="L13" s="91">
        <f>E13-F13</f>
        <v>21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13</v>
      </c>
      <c r="F14" s="106">
        <v>9</v>
      </c>
      <c r="G14" s="106"/>
      <c r="H14" s="106">
        <v>12</v>
      </c>
      <c r="I14" s="106">
        <v>9</v>
      </c>
      <c r="J14" s="106">
        <v>1</v>
      </c>
      <c r="K14" s="94"/>
      <c r="L14" s="91">
        <f>E14-F14</f>
        <v>4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22</v>
      </c>
      <c r="F15" s="106">
        <v>21</v>
      </c>
      <c r="G15" s="106"/>
      <c r="H15" s="106">
        <v>22</v>
      </c>
      <c r="I15" s="106">
        <v>17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15950</v>
      </c>
      <c r="F16" s="84">
        <f>SUM(F6:F15)</f>
        <v>14106</v>
      </c>
      <c r="G16" s="84">
        <f>SUM(G6:G15)</f>
        <v>71</v>
      </c>
      <c r="H16" s="84">
        <f>SUM(H6:H15)</f>
        <v>14080</v>
      </c>
      <c r="I16" s="84">
        <f>SUM(I6:I15)</f>
        <v>10101</v>
      </c>
      <c r="J16" s="84">
        <f>SUM(J6:J15)</f>
        <v>1870</v>
      </c>
      <c r="K16" s="84">
        <f>SUM(K6:K15)</f>
        <v>579</v>
      </c>
      <c r="L16" s="91">
        <f>E16-F16</f>
        <v>1844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275</v>
      </c>
      <c r="F17" s="84">
        <v>258</v>
      </c>
      <c r="G17" s="84"/>
      <c r="H17" s="84">
        <v>262</v>
      </c>
      <c r="I17" s="84">
        <v>178</v>
      </c>
      <c r="J17" s="84">
        <v>13</v>
      </c>
      <c r="K17" s="84"/>
      <c r="L17" s="91">
        <f>E17-F17</f>
        <v>17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210</v>
      </c>
      <c r="F18" s="84">
        <v>180</v>
      </c>
      <c r="G18" s="84">
        <v>2</v>
      </c>
      <c r="H18" s="84">
        <v>188</v>
      </c>
      <c r="I18" s="84">
        <v>118</v>
      </c>
      <c r="J18" s="84">
        <v>22</v>
      </c>
      <c r="K18" s="84"/>
      <c r="L18" s="91">
        <f>E18-F18</f>
        <v>30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</v>
      </c>
      <c r="F20" s="84">
        <v>7</v>
      </c>
      <c r="G20" s="84"/>
      <c r="H20" s="84">
        <v>11</v>
      </c>
      <c r="I20" s="84">
        <v>4</v>
      </c>
      <c r="J20" s="84">
        <v>1</v>
      </c>
      <c r="K20" s="84"/>
      <c r="L20" s="91">
        <f>E20-F20</f>
        <v>5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319</v>
      </c>
      <c r="F25" s="94">
        <v>272</v>
      </c>
      <c r="G25" s="94">
        <v>2</v>
      </c>
      <c r="H25" s="94">
        <v>283</v>
      </c>
      <c r="I25" s="94">
        <v>122</v>
      </c>
      <c r="J25" s="94">
        <v>36</v>
      </c>
      <c r="K25" s="94"/>
      <c r="L25" s="91">
        <f>E25-F25</f>
        <v>47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3665</v>
      </c>
      <c r="F26" s="84">
        <v>3495</v>
      </c>
      <c r="G26" s="84">
        <v>4</v>
      </c>
      <c r="H26" s="84">
        <v>3419</v>
      </c>
      <c r="I26" s="84">
        <v>2519</v>
      </c>
      <c r="J26" s="84">
        <v>246</v>
      </c>
      <c r="K26" s="84"/>
      <c r="L26" s="91">
        <f>E26-F26</f>
        <v>170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131</v>
      </c>
      <c r="F27" s="111">
        <v>122</v>
      </c>
      <c r="G27" s="111"/>
      <c r="H27" s="111">
        <v>125</v>
      </c>
      <c r="I27" s="111">
        <v>83</v>
      </c>
      <c r="J27" s="111">
        <v>6</v>
      </c>
      <c r="K27" s="111">
        <v>1</v>
      </c>
      <c r="L27" s="91">
        <f>E27-F27</f>
        <v>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4227</v>
      </c>
      <c r="F28" s="84">
        <v>3900</v>
      </c>
      <c r="G28" s="84">
        <v>16</v>
      </c>
      <c r="H28" s="84">
        <v>3986</v>
      </c>
      <c r="I28" s="84">
        <v>3270</v>
      </c>
      <c r="J28" s="84">
        <v>241</v>
      </c>
      <c r="K28" s="84"/>
      <c r="L28" s="91">
        <f>E28-F28</f>
        <v>327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4891</v>
      </c>
      <c r="F29" s="84">
        <v>3327</v>
      </c>
      <c r="G29" s="84">
        <v>59</v>
      </c>
      <c r="H29" s="84">
        <v>3784</v>
      </c>
      <c r="I29" s="84">
        <v>3047</v>
      </c>
      <c r="J29" s="84">
        <v>1107</v>
      </c>
      <c r="K29" s="84">
        <v>77</v>
      </c>
      <c r="L29" s="91">
        <f>E29-F29</f>
        <v>1564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635</v>
      </c>
      <c r="F30" s="84">
        <v>626</v>
      </c>
      <c r="G30" s="84">
        <v>2</v>
      </c>
      <c r="H30" s="84">
        <v>617</v>
      </c>
      <c r="I30" s="84">
        <v>498</v>
      </c>
      <c r="J30" s="84">
        <v>18</v>
      </c>
      <c r="K30" s="84"/>
      <c r="L30" s="91">
        <f>E30-F30</f>
        <v>9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564</v>
      </c>
      <c r="F31" s="84">
        <v>503</v>
      </c>
      <c r="G31" s="84">
        <v>3</v>
      </c>
      <c r="H31" s="84">
        <v>493</v>
      </c>
      <c r="I31" s="84">
        <v>438</v>
      </c>
      <c r="J31" s="84">
        <v>71</v>
      </c>
      <c r="K31" s="84"/>
      <c r="L31" s="91">
        <f>E31-F31</f>
        <v>61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66</v>
      </c>
      <c r="F32" s="84">
        <v>53</v>
      </c>
      <c r="G32" s="84"/>
      <c r="H32" s="84">
        <v>58</v>
      </c>
      <c r="I32" s="84">
        <v>31</v>
      </c>
      <c r="J32" s="84">
        <v>8</v>
      </c>
      <c r="K32" s="84">
        <v>1</v>
      </c>
      <c r="L32" s="91">
        <f>E32-F32</f>
        <v>13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9</v>
      </c>
      <c r="F33" s="84">
        <v>9</v>
      </c>
      <c r="G33" s="84">
        <v>1</v>
      </c>
      <c r="H33" s="84">
        <v>9</v>
      </c>
      <c r="I33" s="84">
        <v>2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6</v>
      </c>
      <c r="G34" s="84"/>
      <c r="H34" s="84">
        <v>6</v>
      </c>
      <c r="I34" s="84">
        <v>3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14</v>
      </c>
      <c r="F35" s="84">
        <v>14</v>
      </c>
      <c r="G35" s="84"/>
      <c r="H35" s="84">
        <v>14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102</v>
      </c>
      <c r="F36" s="84">
        <v>85</v>
      </c>
      <c r="G36" s="84">
        <v>3</v>
      </c>
      <c r="H36" s="84">
        <v>89</v>
      </c>
      <c r="I36" s="84">
        <v>21</v>
      </c>
      <c r="J36" s="84">
        <v>13</v>
      </c>
      <c r="K36" s="84"/>
      <c r="L36" s="91">
        <f>E36-F36</f>
        <v>17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574</v>
      </c>
      <c r="F37" s="84">
        <v>499</v>
      </c>
      <c r="G37" s="84">
        <v>1</v>
      </c>
      <c r="H37" s="84">
        <v>546</v>
      </c>
      <c r="I37" s="84">
        <v>302</v>
      </c>
      <c r="J37" s="84">
        <v>28</v>
      </c>
      <c r="K37" s="84">
        <v>2</v>
      </c>
      <c r="L37" s="91">
        <f>E37-F37</f>
        <v>75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12</v>
      </c>
      <c r="F38" s="84">
        <v>9</v>
      </c>
      <c r="G38" s="84"/>
      <c r="H38" s="84">
        <v>10</v>
      </c>
      <c r="I38" s="84">
        <v>5</v>
      </c>
      <c r="J38" s="84">
        <v>2</v>
      </c>
      <c r="K38" s="84">
        <v>1</v>
      </c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15</v>
      </c>
      <c r="F39" s="84">
        <v>13</v>
      </c>
      <c r="G39" s="84"/>
      <c r="H39" s="84">
        <v>15</v>
      </c>
      <c r="I39" s="84">
        <v>6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11143</v>
      </c>
      <c r="F40" s="94">
        <v>9149</v>
      </c>
      <c r="G40" s="94">
        <v>75</v>
      </c>
      <c r="H40" s="94">
        <v>9403</v>
      </c>
      <c r="I40" s="94">
        <v>6458</v>
      </c>
      <c r="J40" s="94">
        <v>1740</v>
      </c>
      <c r="K40" s="94">
        <v>82</v>
      </c>
      <c r="L40" s="91">
        <f>E40-F40</f>
        <v>1994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10407</v>
      </c>
      <c r="F41" s="84">
        <v>9549</v>
      </c>
      <c r="G41" s="84"/>
      <c r="H41" s="84">
        <v>9445</v>
      </c>
      <c r="I41" s="121" t="s">
        <v>209</v>
      </c>
      <c r="J41" s="84">
        <v>962</v>
      </c>
      <c r="K41" s="84">
        <v>4</v>
      </c>
      <c r="L41" s="91">
        <f>E41-F41</f>
        <v>858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27</v>
      </c>
      <c r="F42" s="84">
        <v>20</v>
      </c>
      <c r="G42" s="84"/>
      <c r="H42" s="84">
        <v>25</v>
      </c>
      <c r="I42" s="121" t="s">
        <v>209</v>
      </c>
      <c r="J42" s="84">
        <v>2</v>
      </c>
      <c r="K42" s="84"/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208</v>
      </c>
      <c r="F43" s="84">
        <v>187</v>
      </c>
      <c r="G43" s="84"/>
      <c r="H43" s="84">
        <v>200</v>
      </c>
      <c r="I43" s="84">
        <v>93</v>
      </c>
      <c r="J43" s="84">
        <v>8</v>
      </c>
      <c r="K43" s="84"/>
      <c r="L43" s="91">
        <f>E43-F43</f>
        <v>21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25</v>
      </c>
      <c r="F44" s="84">
        <v>23</v>
      </c>
      <c r="G44" s="84"/>
      <c r="H44" s="84">
        <v>25</v>
      </c>
      <c r="I44" s="84">
        <v>11</v>
      </c>
      <c r="J44" s="84"/>
      <c r="K44" s="84"/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10640</v>
      </c>
      <c r="F45" s="84">
        <f aca="true" t="shared" si="0" ref="F45:K45">F41+F43+F44</f>
        <v>9759</v>
      </c>
      <c r="G45" s="84">
        <f t="shared" si="0"/>
        <v>0</v>
      </c>
      <c r="H45" s="84">
        <f t="shared" si="0"/>
        <v>9670</v>
      </c>
      <c r="I45" s="84">
        <f>I43+I44</f>
        <v>104</v>
      </c>
      <c r="J45" s="84">
        <f t="shared" si="0"/>
        <v>970</v>
      </c>
      <c r="K45" s="84">
        <f t="shared" si="0"/>
        <v>4</v>
      </c>
      <c r="L45" s="91">
        <f>E45-F45</f>
        <v>881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38052</v>
      </c>
      <c r="F46" s="84">
        <f t="shared" si="1"/>
        <v>33286</v>
      </c>
      <c r="G46" s="84">
        <f t="shared" si="1"/>
        <v>148</v>
      </c>
      <c r="H46" s="84">
        <f t="shared" si="1"/>
        <v>33436</v>
      </c>
      <c r="I46" s="84">
        <f t="shared" si="1"/>
        <v>16785</v>
      </c>
      <c r="J46" s="84">
        <f t="shared" si="1"/>
        <v>4616</v>
      </c>
      <c r="K46" s="84">
        <f t="shared" si="1"/>
        <v>665</v>
      </c>
      <c r="L46" s="91">
        <f>E46-F46</f>
        <v>4766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&amp;L0F005C40&amp;C&amp;R2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234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998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228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1076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352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6924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286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165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&amp;L0F005C40&amp;C&amp;R3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847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670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223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9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1592849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641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5306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172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120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112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8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933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2808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2231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5827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5316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451156587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101878790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219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1655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256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29723</v>
      </c>
      <c r="F58" s="109">
        <f>F59+F62+F63+F64</f>
        <v>3269</v>
      </c>
      <c r="G58" s="109">
        <f>G59+G62+G63+G64</f>
        <v>318</v>
      </c>
      <c r="H58" s="109">
        <f>H59+H62+H63+H64</f>
        <v>66</v>
      </c>
      <c r="I58" s="109">
        <f>I59+I62+I63+I64</f>
        <v>60</v>
      </c>
    </row>
    <row r="59" spans="1:9" ht="13.5" customHeight="1">
      <c r="A59" s="225" t="s">
        <v>103</v>
      </c>
      <c r="B59" s="225"/>
      <c r="C59" s="225"/>
      <c r="D59" s="225"/>
      <c r="E59" s="94">
        <v>13367</v>
      </c>
      <c r="F59" s="94">
        <v>463</v>
      </c>
      <c r="G59" s="94">
        <v>146</v>
      </c>
      <c r="H59" s="94">
        <v>50</v>
      </c>
      <c r="I59" s="94">
        <v>54</v>
      </c>
    </row>
    <row r="60" spans="1:9" ht="13.5" customHeight="1">
      <c r="A60" s="328" t="s">
        <v>202</v>
      </c>
      <c r="B60" s="329"/>
      <c r="C60" s="329"/>
      <c r="D60" s="330"/>
      <c r="E60" s="86">
        <v>399</v>
      </c>
      <c r="F60" s="86">
        <v>212</v>
      </c>
      <c r="G60" s="86">
        <v>132</v>
      </c>
      <c r="H60" s="86">
        <v>50</v>
      </c>
      <c r="I60" s="86">
        <v>52</v>
      </c>
    </row>
    <row r="61" spans="1:9" ht="13.5" customHeight="1">
      <c r="A61" s="328" t="s">
        <v>203</v>
      </c>
      <c r="B61" s="329"/>
      <c r="C61" s="329"/>
      <c r="D61" s="330"/>
      <c r="E61" s="86">
        <v>11966</v>
      </c>
      <c r="F61" s="86">
        <v>97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239</v>
      </c>
      <c r="F62" s="84">
        <v>43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6975</v>
      </c>
      <c r="F63" s="84">
        <v>2240</v>
      </c>
      <c r="G63" s="84">
        <v>167</v>
      </c>
      <c r="H63" s="84">
        <v>16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9142</v>
      </c>
      <c r="F64" s="84">
        <v>523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13127</v>
      </c>
      <c r="G68" s="115">
        <v>157579527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6256</v>
      </c>
      <c r="G69" s="117">
        <v>118943378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6871</v>
      </c>
      <c r="G70" s="117">
        <v>38636149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3174</v>
      </c>
      <c r="G71" s="115">
        <v>2115381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</v>
      </c>
      <c r="G72" s="117">
        <v>24879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17</v>
      </c>
      <c r="G73" s="117">
        <v>440642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44</v>
      </c>
      <c r="G74" s="117">
        <v>343353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6" r:id="rId1"/>
  <headerFooter alignWithMargins="0">
    <oddFooter>&amp;L0F005C40&amp;C&amp;R4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14.406412478336222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30.962566844919785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4.712643678160919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0.41237113402061853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100.45063990867031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955.3142857142857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1087.2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202</v>
      </c>
      <c r="B13" s="330"/>
      <c r="C13" s="10">
        <v>11</v>
      </c>
      <c r="D13" s="94">
        <v>302</v>
      </c>
    </row>
    <row r="14" spans="1:4" ht="16.5" customHeight="1">
      <c r="A14" s="328" t="s">
        <v>203</v>
      </c>
      <c r="B14" s="330"/>
      <c r="C14" s="10">
        <v>12</v>
      </c>
      <c r="D14" s="94">
        <v>11</v>
      </c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71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&amp;L0F005C40&amp;C&amp;R5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2021-09-02T06:14:55Z</cp:lastPrinted>
  <dcterms:created xsi:type="dcterms:W3CDTF">2004-04-20T14:33:35Z</dcterms:created>
  <dcterms:modified xsi:type="dcterms:W3CDTF">2023-02-20T15:22:41Z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0F005C40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