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avlovych\Documents\trash\"/>
    </mc:Choice>
  </mc:AlternateContent>
  <bookViews>
    <workbookView xWindow="0" yWindow="0" windowWidth="28800" windowHeight="11865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81029" calcMode="manual"/>
</workbook>
</file>

<file path=xl/calcChain.xml><?xml version="1.0" encoding="utf-8"?>
<calcChain xmlns="http://schemas.openxmlformats.org/spreadsheetml/2006/main">
  <c r="D5" i="22" l="1"/>
  <c r="D6" i="22"/>
  <c r="D7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H16" i="15"/>
  <c r="I16" i="15"/>
  <c r="J16" i="15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I45" i="15"/>
  <c r="I46" i="15"/>
  <c r="H45" i="15"/>
  <c r="H46" i="15"/>
  <c r="D9" i="22"/>
  <c r="G45" i="15"/>
  <c r="G46" i="15"/>
  <c r="F45" i="15"/>
  <c r="E45" i="15"/>
  <c r="E46" i="15"/>
  <c r="L45" i="15"/>
  <c r="D10" i="22"/>
  <c r="F46" i="15"/>
  <c r="D8" i="22"/>
  <c r="J46" i="15"/>
  <c r="D3" i="22"/>
  <c r="L46" i="15"/>
</calcChain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<sst xmlns="http://schemas.openxmlformats.org/spreadsheetml/2006/main" count="287" uniqueCount="215">
  <si>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</si>
  <si>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</si>
  <si>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</si>
  <si>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</si>
  <si>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</si>
  <si>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</si>
  <si>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</si>
  <si>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</si>
  <si>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</si>
  <si>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</si>
  <si>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</si>
  <si>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</si>
  <si>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</si>
  <si>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</si>
  <si>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</si>
  <si>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</si>
  <si>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</si>
  <si>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</si>
  <si>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</si>
  <si>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</si>
  <si>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</si>
  <si>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</si>
  <si>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</si>
  <si>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</si>
  <si>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</si>
  <si>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</si>
  <si>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</si>
  <si>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</si>
  <si>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</si>
  <si>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</si>
  <si>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</si>
  <si>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</si>
  <si>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</si>
  <si>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</si>
  <si>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</si>
  <si>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</si>
  <si>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</si>
  <si>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</si>
  <si>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</si>
  <si>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</si>
  <si>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</si>
  <si>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</si>
  <si>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</si>
  <si>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</si>
  <si>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</si>
  <si>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</si>
  <si>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</si>
  <si>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</si>
  <si>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</si>
  <si>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</si>
  <si>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</si>
  <si>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</si>
  <si>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</si>
  <si>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</si>
  <si>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</si>
  <si>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</si>
  <si>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</si>
  <si>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</si>
  <si>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</si>
  <si>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</si>
  <si>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</si>
  <si>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</si>
  <si>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</si>
  <si>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</si>
  <si>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</si>
  <si>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</si>
  <si>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</si>
  <si>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</si>
  <si>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</si>
  <si>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</si>
  <si>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</si>
  <si>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</si>
  <si>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</si>
  <si>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</si>
  <si>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</si>
  <si>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</si>
  <si>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</si>
  <si>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</si>
  <si>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</si>
  <si>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</si>
  <si>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</si>
  <si>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</si>
  <si>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</si>
  <si>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</si>
  <si>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</si>
  <si>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</si>
  <si>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</si>
  <si>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</si>
  <si>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</si>
  <si>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</si>
  <si>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</si>
  <si>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</si>
  <si>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</si>
  <si>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</si>
  <si>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</si>
  <si>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</si>
  <si>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</si>
  <si>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</si>
  <si>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</si>
  <si>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</si>
  <si>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</si>
  <si>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</si>
  <si>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</si>
  <si>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</si>
  <si>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</si>
  <si>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</si>
  <si>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</si>
  <si>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</si>
  <si>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</si>
  <si>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</si>
  <si>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</si>
  <si>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</si>
  <si>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</si>
  <si>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</si>
  <si>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</si>
  <si>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</si>
  <si>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</si>
  <si>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</si>
  <si>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</si>
  <si>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</si>
  <si>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</si>
  <si>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</si>
  <si>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</si>
  <si>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</si>
  <si>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</si>
  <si>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</si>
  <si>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</si>
  <si>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</si>
  <si>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</si>
  <si>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</si>
  <si>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</si>
  <si>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</si>
  <si>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</si>
  <si>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</si>
  <si>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</si>
  <si>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</si>
  <si>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</si>
  <si>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</si>
  <si>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</si>
  <si>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</si>
  <si>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</si>
  <si>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</si>
  <si>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</si>
  <si>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</si>
  <si>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</si>
  <si>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</si>
  <si>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</si>
  <si>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</si>
  <si>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</si>
  <si>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</si>
  <si>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</si>
  <si>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</si>
  <si>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</si>
  <si>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</si>
  <si>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</si>
  <si>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</si>
  <si>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</si>
  <si>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</si>
  <si>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</si>
  <si>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</si>
  <si>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</si>
  <si>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</si>
  <si>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</si>
  <si>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</si>
  <si>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</si>
  <si>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</si>
  <si>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</si>
  <si>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</si>
  <si>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</si>
  <si>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</si>
  <si>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</si>
  <si>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</si>
  <si>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</si>
  <si>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</si>
  <si>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</si>
  <si>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</si>
  <si>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</si>
  <si>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</si>
  <si>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</si>
  <si>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</si>
  <si>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</si>
  <si>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</si>
  <si>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</si>
  <si>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</si>
  <si>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</si>
  <si>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</si>
  <si>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</si>
  <si>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</si>
  <si>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</si>
  <si>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</si>
  <si>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</si>
  <si>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</si>
  <si>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</si>
  <si>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</si>
  <si>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</si>
  <si>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</si>
  <si>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</si>
  <si>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</si>
  <si>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</si>
  <si>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</si>
  <si>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</si>
  <si>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</si>
  <si>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</si>
  <si>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</si>
  <si>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</si>
  <si>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</si>
  <si>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</si>
  <si>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</si>
  <si>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Вінницький міський суд Вінницької області</t>
  </si>
  <si>
    <t>21050.м. Вінниця.вул. Грушевського 17</t>
  </si>
  <si>
    <t>Доручення судів України / іноземних судів</t>
  </si>
  <si>
    <t xml:space="preserve">Розглянуто справ судом присяжних </t>
  </si>
  <si>
    <t>Г.В. Гайду</t>
  </si>
  <si>
    <t>В.В. Фурман</t>
  </si>
  <si>
    <t>15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</si>
</sst>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Звичайни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 2" xfId="48"/>
    <cellStyle name="Фінансовий [0]" xfId="4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&amp;C&amp;L1DD3C73A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1965</v>
      </c>
      <c r="F6" s="105">
        <v>983</v>
      </c>
      <c r="G6" s="105">
        <v>34</v>
      </c>
      <c r="H6" s="105">
        <v>915</v>
      </c>
      <c r="I6" s="105" t="s">
        <v>206</v>
      </c>
      <c r="J6" s="105">
        <v>1050</v>
      </c>
      <c r="K6" s="84">
        <v>493</v>
      </c>
      <c r="L6" s="91">
        <f t="shared" ref="L6:L46" si="0">E6-F6</f>
        <v>982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13026</v>
      </c>
      <c r="F7" s="105">
        <v>12703</v>
      </c>
      <c r="G7" s="105">
        <v>22</v>
      </c>
      <c r="H7" s="105">
        <v>12699</v>
      </c>
      <c r="I7" s="105">
        <v>10210</v>
      </c>
      <c r="J7" s="105">
        <v>327</v>
      </c>
      <c r="K7" s="84"/>
      <c r="L7" s="91">
        <f t="shared" si="0"/>
        <v>323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>
        <v>1</v>
      </c>
      <c r="F8" s="105">
        <v>1</v>
      </c>
      <c r="G8" s="105"/>
      <c r="H8" s="105">
        <v>1</v>
      </c>
      <c r="I8" s="105">
        <v>1</v>
      </c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880</v>
      </c>
      <c r="F9" s="105">
        <v>791</v>
      </c>
      <c r="G9" s="105">
        <v>6</v>
      </c>
      <c r="H9" s="85">
        <v>779</v>
      </c>
      <c r="I9" s="105">
        <v>466</v>
      </c>
      <c r="J9" s="105">
        <v>101</v>
      </c>
      <c r="K9" s="84"/>
      <c r="L9" s="91">
        <f t="shared" si="0"/>
        <v>89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>
        <v>16</v>
      </c>
      <c r="F10" s="105">
        <v>15</v>
      </c>
      <c r="G10" s="105"/>
      <c r="H10" s="105">
        <v>15</v>
      </c>
      <c r="I10" s="105"/>
      <c r="J10" s="105">
        <v>1</v>
      </c>
      <c r="K10" s="84"/>
      <c r="L10" s="91">
        <f t="shared" si="0"/>
        <v>1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224</v>
      </c>
      <c r="F12" s="105">
        <v>218</v>
      </c>
      <c r="G12" s="105"/>
      <c r="H12" s="105">
        <v>213</v>
      </c>
      <c r="I12" s="105">
        <v>92</v>
      </c>
      <c r="J12" s="105">
        <v>11</v>
      </c>
      <c r="K12" s="84"/>
      <c r="L12" s="91">
        <f t="shared" si="0"/>
        <v>6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>
        <v>27</v>
      </c>
      <c r="F13" s="105"/>
      <c r="G13" s="105"/>
      <c r="H13" s="105">
        <v>4</v>
      </c>
      <c r="I13" s="105">
        <v>1</v>
      </c>
      <c r="J13" s="105">
        <v>23</v>
      </c>
      <c r="K13" s="84">
        <v>6</v>
      </c>
      <c r="L13" s="91">
        <f t="shared" si="0"/>
        <v>27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>
        <v>17</v>
      </c>
      <c r="F14" s="112">
        <v>17</v>
      </c>
      <c r="G14" s="112"/>
      <c r="H14" s="112">
        <v>12</v>
      </c>
      <c r="I14" s="112">
        <v>7</v>
      </c>
      <c r="J14" s="112">
        <v>5</v>
      </c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>
        <v>8</v>
      </c>
      <c r="F15" s="112">
        <v>7</v>
      </c>
      <c r="G15" s="112"/>
      <c r="H15" s="112">
        <v>7</v>
      </c>
      <c r="I15" s="112">
        <v>2</v>
      </c>
      <c r="J15" s="112">
        <v>1</v>
      </c>
      <c r="K15" s="94"/>
      <c r="L15" s="91">
        <f t="shared" si="0"/>
        <v>1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16164</v>
      </c>
      <c r="F16" s="86">
        <f t="shared" si="1"/>
        <v>14735</v>
      </c>
      <c r="G16" s="86">
        <f t="shared" si="1"/>
        <v>62</v>
      </c>
      <c r="H16" s="86">
        <f t="shared" si="1"/>
        <v>14645</v>
      </c>
      <c r="I16" s="86">
        <f t="shared" si="1"/>
        <v>10779</v>
      </c>
      <c r="J16" s="86">
        <f t="shared" si="1"/>
        <v>1519</v>
      </c>
      <c r="K16" s="86">
        <f t="shared" si="1"/>
        <v>499</v>
      </c>
      <c r="L16" s="91">
        <f t="shared" si="0"/>
        <v>1429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476</v>
      </c>
      <c r="F17" s="84">
        <v>456</v>
      </c>
      <c r="G17" s="84">
        <v>3</v>
      </c>
      <c r="H17" s="84">
        <v>462</v>
      </c>
      <c r="I17" s="84">
        <v>364</v>
      </c>
      <c r="J17" s="84">
        <v>14</v>
      </c>
      <c r="K17" s="84"/>
      <c r="L17" s="91">
        <f t="shared" si="0"/>
        <v>20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434</v>
      </c>
      <c r="F18" s="84">
        <v>376</v>
      </c>
      <c r="G18" s="84">
        <v>11</v>
      </c>
      <c r="H18" s="84">
        <v>399</v>
      </c>
      <c r="I18" s="84">
        <v>265</v>
      </c>
      <c r="J18" s="84">
        <v>35</v>
      </c>
      <c r="K18" s="84"/>
      <c r="L18" s="91">
        <f t="shared" si="0"/>
        <v>58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33</v>
      </c>
      <c r="F20" s="84">
        <v>29</v>
      </c>
      <c r="G20" s="84"/>
      <c r="H20" s="84">
        <v>32</v>
      </c>
      <c r="I20" s="84">
        <v>14</v>
      </c>
      <c r="J20" s="84">
        <v>1</v>
      </c>
      <c r="K20" s="84">
        <v>1</v>
      </c>
      <c r="L20" s="91">
        <f t="shared" si="0"/>
        <v>4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>
        <v>9</v>
      </c>
      <c r="F21" s="84">
        <v>9</v>
      </c>
      <c r="G21" s="84"/>
      <c r="H21" s="84">
        <v>9</v>
      </c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588</v>
      </c>
      <c r="F25" s="94">
        <v>521</v>
      </c>
      <c r="G25" s="94">
        <v>11</v>
      </c>
      <c r="H25" s="94">
        <v>538</v>
      </c>
      <c r="I25" s="94">
        <v>279</v>
      </c>
      <c r="J25" s="94">
        <v>50</v>
      </c>
      <c r="K25" s="94">
        <v>1</v>
      </c>
      <c r="L25" s="91">
        <f t="shared" si="0"/>
        <v>67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950</v>
      </c>
      <c r="F26" s="84">
        <v>932</v>
      </c>
      <c r="G26" s="84"/>
      <c r="H26" s="84">
        <v>895</v>
      </c>
      <c r="I26" s="84">
        <v>611</v>
      </c>
      <c r="J26" s="84">
        <v>55</v>
      </c>
      <c r="K26" s="84"/>
      <c r="L26" s="91">
        <f t="shared" si="0"/>
        <v>18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73</v>
      </c>
      <c r="F27" s="84">
        <v>73</v>
      </c>
      <c r="G27" s="84">
        <v>1</v>
      </c>
      <c r="H27" s="84">
        <v>73</v>
      </c>
      <c r="I27" s="84">
        <v>29</v>
      </c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5253</v>
      </c>
      <c r="F28" s="84">
        <v>5012</v>
      </c>
      <c r="G28" s="84">
        <v>17</v>
      </c>
      <c r="H28" s="84">
        <v>4913</v>
      </c>
      <c r="I28" s="84">
        <v>4091</v>
      </c>
      <c r="J28" s="84">
        <v>340</v>
      </c>
      <c r="K28" s="84"/>
      <c r="L28" s="91">
        <f t="shared" si="0"/>
        <v>241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5363</v>
      </c>
      <c r="F29" s="84">
        <v>4177</v>
      </c>
      <c r="G29" s="84">
        <v>83</v>
      </c>
      <c r="H29" s="84">
        <v>4003</v>
      </c>
      <c r="I29" s="84">
        <v>3151</v>
      </c>
      <c r="J29" s="84">
        <v>1360</v>
      </c>
      <c r="K29" s="84">
        <v>75</v>
      </c>
      <c r="L29" s="91">
        <f t="shared" si="0"/>
        <v>1186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481</v>
      </c>
      <c r="F30" s="84">
        <v>470</v>
      </c>
      <c r="G30" s="84"/>
      <c r="H30" s="84">
        <v>469</v>
      </c>
      <c r="I30" s="84">
        <v>390</v>
      </c>
      <c r="J30" s="84">
        <v>12</v>
      </c>
      <c r="K30" s="84"/>
      <c r="L30" s="91">
        <f t="shared" si="0"/>
        <v>11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434</v>
      </c>
      <c r="F31" s="84">
        <v>391</v>
      </c>
      <c r="G31" s="84">
        <v>1</v>
      </c>
      <c r="H31" s="84">
        <v>384</v>
      </c>
      <c r="I31" s="84">
        <v>348</v>
      </c>
      <c r="J31" s="84">
        <v>50</v>
      </c>
      <c r="K31" s="84"/>
      <c r="L31" s="91">
        <f t="shared" si="0"/>
        <v>43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105</v>
      </c>
      <c r="F32" s="84">
        <v>91</v>
      </c>
      <c r="G32" s="84"/>
      <c r="H32" s="84">
        <v>92</v>
      </c>
      <c r="I32" s="84">
        <v>45</v>
      </c>
      <c r="J32" s="84">
        <v>13</v>
      </c>
      <c r="K32" s="84">
        <v>1</v>
      </c>
      <c r="L32" s="91">
        <f t="shared" si="0"/>
        <v>14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25</v>
      </c>
      <c r="F33" s="84">
        <v>22</v>
      </c>
      <c r="G33" s="84">
        <v>2</v>
      </c>
      <c r="H33" s="84">
        <v>19</v>
      </c>
      <c r="I33" s="84">
        <v>9</v>
      </c>
      <c r="J33" s="84">
        <v>6</v>
      </c>
      <c r="K33" s="84">
        <v>1</v>
      </c>
      <c r="L33" s="91">
        <f t="shared" si="0"/>
        <v>3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>
        <v>2</v>
      </c>
      <c r="F34" s="84">
        <v>2</v>
      </c>
      <c r="G34" s="84"/>
      <c r="H34" s="84">
        <v>1</v>
      </c>
      <c r="I34" s="84"/>
      <c r="J34" s="84">
        <v>1</v>
      </c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>
        <v>31</v>
      </c>
      <c r="F35" s="84">
        <v>31</v>
      </c>
      <c r="G35" s="84"/>
      <c r="H35" s="84">
        <v>31</v>
      </c>
      <c r="I35" s="84">
        <v>1</v>
      </c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166</v>
      </c>
      <c r="F36" s="84">
        <v>152</v>
      </c>
      <c r="G36" s="84">
        <v>3</v>
      </c>
      <c r="H36" s="84">
        <v>133</v>
      </c>
      <c r="I36" s="84">
        <v>17</v>
      </c>
      <c r="J36" s="84">
        <v>33</v>
      </c>
      <c r="K36" s="84"/>
      <c r="L36" s="91">
        <f t="shared" si="0"/>
        <v>14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820</v>
      </c>
      <c r="F37" s="84">
        <v>741</v>
      </c>
      <c r="G37" s="84">
        <v>5</v>
      </c>
      <c r="H37" s="84">
        <v>738</v>
      </c>
      <c r="I37" s="84">
        <v>436</v>
      </c>
      <c r="J37" s="84">
        <v>82</v>
      </c>
      <c r="K37" s="84">
        <v>2</v>
      </c>
      <c r="L37" s="91">
        <f t="shared" si="0"/>
        <v>79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>
        <v>2</v>
      </c>
      <c r="F38" s="84">
        <v>1</v>
      </c>
      <c r="G38" s="84"/>
      <c r="H38" s="84">
        <v>2</v>
      </c>
      <c r="I38" s="84"/>
      <c r="J38" s="84"/>
      <c r="K38" s="84"/>
      <c r="L38" s="91">
        <f t="shared" si="0"/>
        <v>1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18</v>
      </c>
      <c r="F39" s="84">
        <v>16</v>
      </c>
      <c r="G39" s="84"/>
      <c r="H39" s="84">
        <v>18</v>
      </c>
      <c r="I39" s="84">
        <v>7</v>
      </c>
      <c r="J39" s="84"/>
      <c r="K39" s="84"/>
      <c r="L39" s="91">
        <f t="shared" si="0"/>
        <v>2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9242</v>
      </c>
      <c r="F40" s="94">
        <v>7810</v>
      </c>
      <c r="G40" s="94">
        <v>97</v>
      </c>
      <c r="H40" s="94">
        <v>7290</v>
      </c>
      <c r="I40" s="94">
        <v>4654</v>
      </c>
      <c r="J40" s="94">
        <v>1952</v>
      </c>
      <c r="K40" s="94">
        <v>79</v>
      </c>
      <c r="L40" s="91">
        <f t="shared" si="0"/>
        <v>1432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10496</v>
      </c>
      <c r="F41" s="84">
        <v>10007</v>
      </c>
      <c r="G41" s="84"/>
      <c r="H41" s="84">
        <v>9835</v>
      </c>
      <c r="I41" s="84" t="s">
        <v>206</v>
      </c>
      <c r="J41" s="84">
        <v>661</v>
      </c>
      <c r="K41" s="84">
        <v>2</v>
      </c>
      <c r="L41" s="91">
        <f t="shared" si="0"/>
        <v>489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93</v>
      </c>
      <c r="F42" s="84">
        <v>90</v>
      </c>
      <c r="G42" s="84"/>
      <c r="H42" s="84">
        <v>71</v>
      </c>
      <c r="I42" s="84" t="s">
        <v>206</v>
      </c>
      <c r="J42" s="84">
        <v>22</v>
      </c>
      <c r="K42" s="84"/>
      <c r="L42" s="91">
        <f t="shared" si="0"/>
        <v>3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114</v>
      </c>
      <c r="F43" s="84">
        <v>104</v>
      </c>
      <c r="G43" s="84"/>
      <c r="H43" s="84">
        <v>104</v>
      </c>
      <c r="I43" s="84">
        <v>52</v>
      </c>
      <c r="J43" s="84">
        <v>10</v>
      </c>
      <c r="K43" s="84"/>
      <c r="L43" s="91">
        <f t="shared" si="0"/>
        <v>10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>
        <v>6</v>
      </c>
      <c r="F44" s="84">
        <v>6</v>
      </c>
      <c r="G44" s="84"/>
      <c r="H44" s="84">
        <v>6</v>
      </c>
      <c r="I44" s="84">
        <v>1</v>
      </c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10616</v>
      </c>
      <c r="F45" s="84">
        <f>F41+F43+F44</f>
        <v>10117</v>
      </c>
      <c r="G45" s="84">
        <f>G41+G43+G44</f>
        <v>0</v>
      </c>
      <c r="H45" s="84">
        <f>H41+H43+H44</f>
        <v>9945</v>
      </c>
      <c r="I45" s="84">
        <f>I43+I44</f>
        <v>53</v>
      </c>
      <c r="J45" s="84">
        <f>J41+J43+J44</f>
        <v>671</v>
      </c>
      <c r="K45" s="84">
        <f>K41+K43+K44</f>
        <v>2</v>
      </c>
      <c r="L45" s="91">
        <f t="shared" si="0"/>
        <v>499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36610</v>
      </c>
      <c r="F46" s="84">
        <f t="shared" si="2"/>
        <v>33183</v>
      </c>
      <c r="G46" s="84">
        <f t="shared" si="2"/>
        <v>170</v>
      </c>
      <c r="H46" s="84">
        <f t="shared" si="2"/>
        <v>32418</v>
      </c>
      <c r="I46" s="84">
        <f t="shared" si="2"/>
        <v>15765</v>
      </c>
      <c r="J46" s="84">
        <f t="shared" si="2"/>
        <v>4192</v>
      </c>
      <c r="K46" s="84">
        <f t="shared" si="2"/>
        <v>581</v>
      </c>
      <c r="L46" s="91">
        <f t="shared" si="0"/>
        <v>3427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&amp;R2&amp;C&amp;R2&amp;L1DD3C73A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92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84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981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7</v>
      </c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1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172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219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281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147</v>
      </c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>
        <v>191</v>
      </c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32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789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>
        <v>23</v>
      </c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301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411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987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9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5211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233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167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143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>
        <v>102</v>
      </c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>
        <v>24</v>
      </c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>
        <v>21</v>
      </c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1</v>
      </c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>
        <v>13</v>
      </c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2</v>
      </c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>
        <v>2</v>
      </c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133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485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154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154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>
        <v>2</v>
      </c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79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36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10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>
        <v>1</v>
      </c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>
        <v>1</v>
      </c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&amp;R3&amp;C&amp;R3&amp;L1DD3C73A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919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675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29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>
        <v>3</v>
      </c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97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127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2</v>
      </c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266</v>
      </c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21</v>
      </c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6</v>
      </c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>
        <v>3</v>
      </c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>
        <v>124220</v>
      </c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>
        <v>2</v>
      </c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180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5565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42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8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>
        <v>3</v>
      </c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116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2</v>
      </c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82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252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564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24</v>
      </c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>
        <v>14</v>
      </c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>
        <v>36382</v>
      </c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4</v>
      </c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224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10</v>
      </c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1207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2469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2179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5700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3542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289345061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78373038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179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53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2371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182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43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36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29372</v>
      </c>
      <c r="F57" s="115">
        <f>F58+F61+F62+F63</f>
        <v>2684</v>
      </c>
      <c r="G57" s="115">
        <f>G58+G61+G62+G63</f>
        <v>241</v>
      </c>
      <c r="H57" s="115">
        <f>H58+H61+H62+H63</f>
        <v>86</v>
      </c>
      <c r="I57" s="115">
        <f>I58+I61+I62+I63</f>
        <v>35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13950</v>
      </c>
      <c r="F58" s="94">
        <v>486</v>
      </c>
      <c r="G58" s="94">
        <v>113</v>
      </c>
      <c r="H58" s="94">
        <v>68</v>
      </c>
      <c r="I58" s="94">
        <v>28</v>
      </c>
    </row>
    <row r="59" spans="1:9" ht="13.5" customHeight="1" x14ac:dyDescent="0.2">
      <c r="A59" s="241" t="s">
        <v>204</v>
      </c>
      <c r="B59" s="242"/>
      <c r="C59" s="242"/>
      <c r="D59" s="243"/>
      <c r="E59" s="86">
        <v>402</v>
      </c>
      <c r="F59" s="86">
        <v>310</v>
      </c>
      <c r="G59" s="86">
        <v>110</v>
      </c>
      <c r="H59" s="86">
        <v>67</v>
      </c>
      <c r="I59" s="86">
        <v>26</v>
      </c>
    </row>
    <row r="60" spans="1:9" ht="13.5" customHeight="1" x14ac:dyDescent="0.2">
      <c r="A60" s="241" t="s">
        <v>205</v>
      </c>
      <c r="B60" s="242"/>
      <c r="C60" s="242"/>
      <c r="D60" s="243"/>
      <c r="E60" s="86">
        <v>12679</v>
      </c>
      <c r="F60" s="86">
        <v>20</v>
      </c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472</v>
      </c>
      <c r="F61" s="84">
        <v>62</v>
      </c>
      <c r="G61" s="84">
        <v>2</v>
      </c>
      <c r="H61" s="84"/>
      <c r="I61" s="84">
        <v>2</v>
      </c>
    </row>
    <row r="62" spans="1:9" ht="13.5" customHeight="1" x14ac:dyDescent="0.2">
      <c r="A62" s="237" t="s">
        <v>104</v>
      </c>
      <c r="B62" s="237"/>
      <c r="C62" s="237"/>
      <c r="D62" s="237"/>
      <c r="E62" s="84">
        <v>5266</v>
      </c>
      <c r="F62" s="84">
        <v>1880</v>
      </c>
      <c r="G62" s="84">
        <v>121</v>
      </c>
      <c r="H62" s="84">
        <v>18</v>
      </c>
      <c r="I62" s="84">
        <v>5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9684</v>
      </c>
      <c r="F63" s="84">
        <v>256</v>
      </c>
      <c r="G63" s="84">
        <v>5</v>
      </c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11328</v>
      </c>
      <c r="G67" s="108">
        <v>104204564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3658</v>
      </c>
      <c r="G68" s="88">
        <v>62300301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7670</v>
      </c>
      <c r="G69" s="88">
        <v>41904263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3451</v>
      </c>
      <c r="G70" s="108">
        <v>1751647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>
        <v>2</v>
      </c>
      <c r="G71" s="88">
        <v>1051</v>
      </c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&amp;R4&amp;C&amp;R4&amp;L1DD3C73A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13.85973282442748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32.850559578670179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2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4.0471311475409832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0.29806259314456035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97.694602657987517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900.5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1016.9444444444445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38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25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246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7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57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79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25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>
        <v>974444385</v>
      </c>
      <c r="D25" s="325"/>
    </row>
    <row r="26" spans="1:7" x14ac:dyDescent="0.2">
      <c r="A26" s="63" t="s">
        <v>100</v>
      </c>
      <c r="B26" s="82"/>
      <c r="C26" s="256"/>
      <c r="D26" s="256"/>
    </row>
    <row r="27" spans="1:7" x14ac:dyDescent="0.2">
      <c r="A27" s="62" t="s">
        <v>101</v>
      </c>
      <c r="B27" s="83"/>
      <c r="C27" s="256"/>
      <c r="D27" s="256"/>
    </row>
    <row r="28" spans="1:7" ht="15.75" customHeight="1" x14ac:dyDescent="0.2"/>
    <row r="29" spans="1:7" ht="12.75" customHeight="1" x14ac:dyDescent="0.2">
      <c r="C29" s="328" t="s">
        <v>214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&amp;R5&amp;C&amp;R5&amp;L1DD3C73A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Serhii Pavlovych</cp:lastModifiedBy>
  <cp:lastPrinted>2020-09-01T06:11:52Z</cp:lastPrinted>
  <dcterms:created xsi:type="dcterms:W3CDTF">2004-04-20T14:33:35Z</dcterms:created>
  <dcterms:modified xsi:type="dcterms:W3CDTF">2021-02-11T12:10:56Z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