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<sst xmlns="http://schemas.openxmlformats.org/spreadsheetml/2006/main" count="314" uniqueCount="253">
  <si>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</si>
  <si>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</si>
  <si>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</si>
  <si>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</si>
  <si>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</si>
  <si>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</si>
  <si>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</si>
  <si>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</si>
  <si>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</si>
  <si>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</si>
  <si>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</si>
  <si>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</si>
  <si>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</si>
  <si>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</si>
  <si>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</si>
  <si>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</si>
  <si>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</si>
  <si>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</si>
  <si>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</si>
  <si>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</si>
  <si>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</si>
  <si>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</si>
  <si>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</si>
  <si>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</si>
  <si>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</si>
  <si>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</si>
  <si>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</si>
  <si>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</si>
  <si>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</si>
  <si>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</si>
  <si>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</si>
  <si>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</si>
  <si>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</si>
  <si>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</si>
  <si>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</si>
  <si>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</si>
  <si>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</si>
  <si>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</si>
  <si>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</si>
  <si>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</si>
  <si>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</si>
  <si>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</si>
  <si>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</si>
  <si>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</si>
  <si>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</si>
  <si>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</si>
  <si>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</si>
  <si>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</si>
  <si>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</si>
  <si>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</si>
  <si>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</si>
  <si>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</si>
  <si>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</si>
  <si>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</si>
  <si>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</si>
  <si>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</si>
  <si>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</si>
  <si>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</si>
  <si>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</si>
  <si>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</si>
  <si>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</si>
  <si>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</si>
  <si>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</si>
  <si>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</si>
  <si>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</si>
  <si>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</si>
  <si>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</si>
  <si>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</si>
  <si>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</si>
  <si>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</si>
  <si>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</si>
  <si>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</si>
  <si>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</si>
  <si>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</si>
  <si>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</si>
  <si>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</si>
  <si>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</si>
  <si>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</si>
  <si>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</si>
  <si>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</si>
  <si>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</si>
  <si>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</si>
  <si>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</si>
  <si>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</si>
  <si>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</si>
  <si>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</si>
  <si>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</si>
  <si>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</si>
  <si>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</si>
  <si>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</si>
  <si>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</si>
  <si>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</si>
  <si>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</si>
  <si>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</si>
  <si>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</si>
  <si>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</si>
  <si>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</si>
  <si>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</si>
  <si>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</si>
  <si>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</si>
  <si>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</si>
  <si>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</si>
  <si>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</si>
  <si>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</si>
  <si>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</si>
  <si>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</si>
  <si>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</si>
  <si>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</si>
  <si>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</si>
  <si>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</si>
  <si>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</si>
  <si>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</si>
  <si>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</si>
  <si>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</si>
  <si>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</si>
  <si>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</si>
  <si>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</si>
  <si>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</si>
  <si>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</si>
  <si>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</si>
  <si>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</si>
  <si>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</si>
  <si>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</si>
  <si>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</si>
  <si>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</si>
  <si>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</si>
  <si>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</si>
  <si>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</si>
  <si>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</si>
  <si>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</si>
  <si>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</si>
  <si>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</si>
  <si>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</si>
  <si>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</si>
  <si>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</si>
  <si>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</si>
  <si>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</si>
  <si>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</si>
  <si>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</si>
  <si>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</si>
  <si>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</si>
  <si>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</si>
  <si>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</si>
  <si>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</si>
  <si>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</si>
  <si>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</si>
  <si>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</si>
  <si>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</si>
  <si>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</si>
  <si>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</si>
  <si>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</si>
  <si>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</si>
  <si>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</si>
  <si>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</si>
  <si>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</si>
  <si>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</si>
  <si>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</si>
  <si>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</si>
  <si>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</si>
  <si>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</si>
  <si>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</si>
  <si>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</si>
  <si>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</si>
  <si>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</si>
  <si>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</si>
  <si>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</si>
  <si>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</si>
  <si>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</si>
  <si>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</si>
  <si>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</si>
  <si>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</si>
  <si>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</si>
  <si>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</si>
  <si>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</si>
  <si>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</si>
  <si>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</si>
  <si>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</si>
  <si>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</si>
  <si>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</si>
  <si>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</si>
  <si>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</si>
  <si>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</si>
  <si>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</si>
  <si>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</si>
  <si>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</si>
  <si>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</si>
  <si>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</si>
  <si>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</si>
  <si>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</si>
  <si>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</si>
  <si>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</si>
  <si>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</si>
  <si>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</si>
  <si>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</si>
  <si>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</si>
  <si>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</si>
  <si>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</si>
  <si>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</si>
  <si>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</si>
  <si>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</si>
  <si>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</si>
  <si>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</si>
  <si>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</si>
  <si>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</si>
  <si>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</si>
  <si>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</si>
  <si>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</si>
  <si>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</si>
  <si>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</si>
  <si>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</si>
  <si>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</si>
  <si>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</si>
  <si>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</si>
  <si>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</si>
  <si>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</si>
  <si>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</si>
  <si>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</si>
  <si>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</si>
  <si>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</si>
  <si>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</si>
  <si>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</si>
  <si>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</si>
  <si>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</si>
  <si>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</si>
  <si>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</si>
  <si>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</si>
  <si>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</si>
  <si>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</si>
  <si>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</si>
  <si>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</si>
  <si>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</si>
  <si>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</si>
  <si>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</si>
  <si>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</si>
  <si>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</si>
  <si>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</si>
  <si>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</si>
  <si>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</si>
  <si>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</si>
  <si>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</si>
  <si>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</si>
  <si>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</si>
  <si>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</si>
  <si>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</si>
  <si>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</si>
  <si>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</si>
  <si>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Гудемчук</t>
  </si>
  <si>
    <t xml:space="preserve">Заселян </t>
  </si>
  <si>
    <t>20 січня 2015 року</t>
  </si>
  <si>
    <t>2014 рік</t>
  </si>
  <si>
    <t>Вінницький міський суд Вінницької області</t>
  </si>
  <si>
    <t>21050. Вінницька область</t>
  </si>
  <si>
    <t>м. Вінниця</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</si>
</sst>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937</v>
      </c>
      <c r="F10" s="120">
        <v>907</v>
      </c>
      <c r="G10" s="120">
        <v>924</v>
      </c>
      <c r="H10" s="120">
        <v>121</v>
      </c>
      <c r="I10" s="120">
        <v>47</v>
      </c>
      <c r="J10" s="120">
        <v>34</v>
      </c>
      <c r="K10" s="120">
        <v>721</v>
      </c>
      <c r="L10" s="120"/>
      <c r="M10" s="124">
        <v>13</v>
      </c>
      <c r="N10" s="105">
        <v>8</v>
      </c>
      <c r="O10" s="127">
        <f>E10-F10</f>
        <v>30</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225</v>
      </c>
      <c r="F15" s="120">
        <v>208</v>
      </c>
      <c r="G15" s="120">
        <v>210</v>
      </c>
      <c r="H15" s="120">
        <v>40</v>
      </c>
      <c r="I15" s="120">
        <v>14</v>
      </c>
      <c r="J15" s="120">
        <v>59</v>
      </c>
      <c r="K15" s="120">
        <v>92</v>
      </c>
      <c r="L15" s="120"/>
      <c r="M15" s="120">
        <v>15</v>
      </c>
      <c r="N15" s="120" t="s">
        <v>147</v>
      </c>
      <c r="O15" s="127">
        <f t="shared" si="0"/>
        <v>17</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225</v>
      </c>
      <c r="F21" s="120">
        <v>208</v>
      </c>
      <c r="G21" s="120">
        <v>210</v>
      </c>
      <c r="H21" s="120">
        <v>40</v>
      </c>
      <c r="I21" s="120">
        <v>14</v>
      </c>
      <c r="J21" s="120">
        <v>59</v>
      </c>
      <c r="K21" s="120">
        <v>92</v>
      </c>
      <c r="L21" s="120"/>
      <c r="M21" s="120">
        <v>15</v>
      </c>
      <c r="N21" s="120" t="s">
        <v>147</v>
      </c>
      <c r="O21" s="127">
        <f t="shared" si="0"/>
        <v>17</v>
      </c>
      <c r="P21" s="24"/>
      <c r="Q21" s="77"/>
      <c r="R21" s="77"/>
      <c r="S21" s="77"/>
    </row>
    <row r="22" spans="1:19" ht="30" customHeight="1">
      <c r="A22" s="97">
        <v>13</v>
      </c>
      <c r="B22" s="63"/>
      <c r="C22" s="166" t="s">
        <v>140</v>
      </c>
      <c r="D22" s="166"/>
      <c r="E22" s="126">
        <v>11</v>
      </c>
      <c r="F22" s="126">
        <v>9</v>
      </c>
      <c r="G22" s="120">
        <v>10</v>
      </c>
      <c r="H22" s="120" t="s">
        <v>147</v>
      </c>
      <c r="I22" s="120" t="s">
        <v>147</v>
      </c>
      <c r="J22" s="120" t="s">
        <v>147</v>
      </c>
      <c r="K22" s="120" t="s">
        <v>147</v>
      </c>
      <c r="L22" s="120"/>
      <c r="M22" s="126">
        <v>1</v>
      </c>
      <c r="N22" s="120" t="s">
        <v>147</v>
      </c>
      <c r="O22" s="127">
        <f t="shared" si="0"/>
        <v>2</v>
      </c>
      <c r="P22" s="42"/>
      <c r="Q22" s="42"/>
      <c r="R22" s="42"/>
      <c r="S22" s="42"/>
    </row>
    <row r="23" spans="1:15" ht="20.25" customHeight="1">
      <c r="A23" s="97">
        <v>14</v>
      </c>
      <c r="B23" s="63"/>
      <c r="C23" s="194" t="s">
        <v>13</v>
      </c>
      <c r="D23" s="195"/>
      <c r="E23" s="120">
        <f>E10+E12+E15+E22</f>
        <v>1173</v>
      </c>
      <c r="F23" s="120">
        <f>F10+F12+F15+F22</f>
        <v>1124</v>
      </c>
      <c r="G23" s="120">
        <f>G10+G12+G15+G22</f>
        <v>1144</v>
      </c>
      <c r="H23" s="120">
        <f>H10+H15</f>
        <v>161</v>
      </c>
      <c r="I23" s="120">
        <f>I10+I15</f>
        <v>61</v>
      </c>
      <c r="J23" s="120">
        <f>J10+J12+J15</f>
        <v>93</v>
      </c>
      <c r="K23" s="120">
        <f>K10+K12+K15</f>
        <v>813</v>
      </c>
      <c r="L23" s="120">
        <f>L10+L12+L15+L22</f>
        <v>0</v>
      </c>
      <c r="M23" s="126">
        <f>M10+M12+M15+M22</f>
        <v>29</v>
      </c>
      <c r="N23" s="126">
        <f>N10</f>
        <v>8</v>
      </c>
      <c r="O23" s="127">
        <f t="shared" si="0"/>
        <v>49</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823</v>
      </c>
      <c r="G31" s="128">
        <v>747</v>
      </c>
      <c r="H31" s="128">
        <v>739</v>
      </c>
      <c r="I31" s="128">
        <v>643</v>
      </c>
      <c r="J31" s="128">
        <v>450</v>
      </c>
      <c r="K31" s="128">
        <v>12</v>
      </c>
      <c r="L31" s="128">
        <v>77</v>
      </c>
      <c r="M31" s="128"/>
      <c r="N31" s="128">
        <v>84</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&amp;L59E123FD&amp;CФорма № 2-А, Підрозділ: Вінницький міський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106</v>
      </c>
      <c r="E8" s="105">
        <v>106</v>
      </c>
      <c r="F8" s="122">
        <v>98</v>
      </c>
      <c r="G8" s="123">
        <v>97</v>
      </c>
      <c r="H8" s="123"/>
      <c r="I8" s="123"/>
      <c r="J8" s="123">
        <v>8</v>
      </c>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6</v>
      </c>
      <c r="D9" s="105">
        <v>31</v>
      </c>
      <c r="E9" s="105">
        <v>27</v>
      </c>
      <c r="F9" s="105">
        <v>23</v>
      </c>
      <c r="G9" s="105">
        <v>15</v>
      </c>
      <c r="H9" s="105"/>
      <c r="I9" s="105">
        <v>1</v>
      </c>
      <c r="J9" s="105">
        <v>3</v>
      </c>
      <c r="K9" s="123">
        <v>10</v>
      </c>
      <c r="L9" s="105">
        <v>2</v>
      </c>
      <c r="M9" s="105">
        <v>4611</v>
      </c>
      <c r="N9" s="119">
        <v>4611</v>
      </c>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6</v>
      </c>
      <c r="D10" s="105">
        <v>31</v>
      </c>
      <c r="E10" s="105">
        <v>27</v>
      </c>
      <c r="F10" s="105">
        <v>23</v>
      </c>
      <c r="G10" s="105">
        <v>15</v>
      </c>
      <c r="H10" s="105"/>
      <c r="I10" s="105">
        <v>1</v>
      </c>
      <c r="J10" s="105">
        <v>3</v>
      </c>
      <c r="K10" s="123">
        <v>10</v>
      </c>
      <c r="L10" s="105">
        <v>2</v>
      </c>
      <c r="M10" s="105">
        <v>4611</v>
      </c>
      <c r="N10" s="119">
        <v>4611</v>
      </c>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10</v>
      </c>
      <c r="D12" s="105">
        <v>189</v>
      </c>
      <c r="E12" s="105">
        <v>192</v>
      </c>
      <c r="F12" s="105">
        <v>182</v>
      </c>
      <c r="G12" s="105">
        <v>92</v>
      </c>
      <c r="H12" s="105">
        <v>1</v>
      </c>
      <c r="I12" s="105"/>
      <c r="J12" s="105">
        <v>9</v>
      </c>
      <c r="K12" s="123">
        <v>7</v>
      </c>
      <c r="L12" s="105">
        <v>1</v>
      </c>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v>1</v>
      </c>
      <c r="D13" s="105">
        <v>2</v>
      </c>
      <c r="E13" s="105">
        <v>3</v>
      </c>
      <c r="F13" s="105">
        <v>2</v>
      </c>
      <c r="G13" s="105">
        <v>2</v>
      </c>
      <c r="H13" s="105"/>
      <c r="I13" s="105"/>
      <c r="J13" s="105">
        <v>1</v>
      </c>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v>1</v>
      </c>
      <c r="E15" s="105">
        <v>1</v>
      </c>
      <c r="F15" s="105"/>
      <c r="G15" s="105"/>
      <c r="H15" s="105"/>
      <c r="I15" s="105"/>
      <c r="J15" s="105">
        <v>1</v>
      </c>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v>1</v>
      </c>
      <c r="D16" s="105">
        <v>1</v>
      </c>
      <c r="E16" s="105">
        <v>2</v>
      </c>
      <c r="F16" s="105">
        <v>2</v>
      </c>
      <c r="G16" s="105">
        <v>2</v>
      </c>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v>8</v>
      </c>
      <c r="E20" s="105">
        <v>8</v>
      </c>
      <c r="F20" s="105">
        <v>8</v>
      </c>
      <c r="G20" s="105">
        <v>8</v>
      </c>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v>2</v>
      </c>
      <c r="D23" s="105">
        <v>1</v>
      </c>
      <c r="E23" s="105">
        <v>1</v>
      </c>
      <c r="F23" s="105"/>
      <c r="G23" s="105"/>
      <c r="H23" s="105">
        <v>1</v>
      </c>
      <c r="I23" s="105"/>
      <c r="J23" s="105"/>
      <c r="K23" s="123">
        <v>2</v>
      </c>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7</v>
      </c>
      <c r="D24" s="105">
        <v>177</v>
      </c>
      <c r="E24" s="105">
        <v>179</v>
      </c>
      <c r="F24" s="105">
        <v>171</v>
      </c>
      <c r="G24" s="105">
        <v>81</v>
      </c>
      <c r="H24" s="105"/>
      <c r="I24" s="105"/>
      <c r="J24" s="105">
        <v>8</v>
      </c>
      <c r="K24" s="123">
        <v>5</v>
      </c>
      <c r="L24" s="105">
        <v>1</v>
      </c>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6</v>
      </c>
      <c r="D25" s="105">
        <v>175</v>
      </c>
      <c r="E25" s="105">
        <v>176</v>
      </c>
      <c r="F25" s="105">
        <v>169</v>
      </c>
      <c r="G25" s="105">
        <v>80</v>
      </c>
      <c r="H25" s="105"/>
      <c r="I25" s="105"/>
      <c r="J25" s="105">
        <v>7</v>
      </c>
      <c r="K25" s="123">
        <v>5</v>
      </c>
      <c r="L25" s="105">
        <v>1</v>
      </c>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v>1</v>
      </c>
      <c r="D26" s="105">
        <v>1</v>
      </c>
      <c r="E26" s="105">
        <v>2</v>
      </c>
      <c r="F26" s="105">
        <v>1</v>
      </c>
      <c r="G26" s="105"/>
      <c r="H26" s="105"/>
      <c r="I26" s="105"/>
      <c r="J26" s="105">
        <v>1</v>
      </c>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v>1</v>
      </c>
      <c r="E27" s="105">
        <v>1</v>
      </c>
      <c r="F27" s="105">
        <v>1</v>
      </c>
      <c r="G27" s="105">
        <v>1</v>
      </c>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v>1</v>
      </c>
      <c r="E28" s="105">
        <v>1</v>
      </c>
      <c r="F28" s="105">
        <v>1</v>
      </c>
      <c r="G28" s="105">
        <v>1</v>
      </c>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3</v>
      </c>
      <c r="D30" s="105">
        <v>22</v>
      </c>
      <c r="E30" s="105">
        <v>22</v>
      </c>
      <c r="F30" s="105">
        <v>19</v>
      </c>
      <c r="G30" s="105">
        <v>11</v>
      </c>
      <c r="H30" s="105">
        <v>1</v>
      </c>
      <c r="I30" s="105"/>
      <c r="J30" s="105">
        <v>2</v>
      </c>
      <c r="K30" s="123">
        <v>3</v>
      </c>
      <c r="L30" s="105">
        <v>1</v>
      </c>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v>12</v>
      </c>
      <c r="E31" s="105">
        <v>11</v>
      </c>
      <c r="F31" s="105">
        <v>10</v>
      </c>
      <c r="G31" s="105">
        <v>6</v>
      </c>
      <c r="H31" s="105">
        <v>1</v>
      </c>
      <c r="I31" s="105"/>
      <c r="J31" s="105"/>
      <c r="K31" s="123">
        <v>1</v>
      </c>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v>11</v>
      </c>
      <c r="E33" s="105">
        <v>10</v>
      </c>
      <c r="F33" s="105">
        <v>10</v>
      </c>
      <c r="G33" s="105">
        <v>6</v>
      </c>
      <c r="H33" s="105"/>
      <c r="I33" s="105"/>
      <c r="J33" s="105"/>
      <c r="K33" s="123">
        <v>1</v>
      </c>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v>1</v>
      </c>
      <c r="D34" s="105">
        <v>9</v>
      </c>
      <c r="E34" s="105">
        <v>8</v>
      </c>
      <c r="F34" s="105">
        <v>6</v>
      </c>
      <c r="G34" s="105">
        <v>3</v>
      </c>
      <c r="H34" s="105"/>
      <c r="I34" s="105"/>
      <c r="J34" s="105">
        <v>2</v>
      </c>
      <c r="K34" s="123">
        <v>2</v>
      </c>
      <c r="L34" s="105">
        <v>1</v>
      </c>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v>1</v>
      </c>
      <c r="E35" s="105"/>
      <c r="F35" s="105"/>
      <c r="G35" s="105"/>
      <c r="H35" s="105"/>
      <c r="I35" s="105"/>
      <c r="J35" s="105"/>
      <c r="K35" s="123">
        <v>1</v>
      </c>
      <c r="L35" s="105">
        <v>1</v>
      </c>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v>1</v>
      </c>
      <c r="D40" s="105">
        <v>1</v>
      </c>
      <c r="E40" s="105">
        <v>2</v>
      </c>
      <c r="F40" s="105">
        <v>2</v>
      </c>
      <c r="G40" s="105">
        <v>2</v>
      </c>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v>1</v>
      </c>
      <c r="E41" s="105">
        <v>1</v>
      </c>
      <c r="F41" s="105">
        <v>1</v>
      </c>
      <c r="G41" s="105">
        <v>1</v>
      </c>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v>1</v>
      </c>
      <c r="D42" s="105"/>
      <c r="E42" s="105">
        <v>1</v>
      </c>
      <c r="F42" s="105">
        <v>1</v>
      </c>
      <c r="G42" s="105">
        <v>1</v>
      </c>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24</v>
      </c>
      <c r="D43" s="105">
        <v>51</v>
      </c>
      <c r="E43" s="105">
        <v>62</v>
      </c>
      <c r="F43" s="105">
        <v>44</v>
      </c>
      <c r="G43" s="105">
        <v>22</v>
      </c>
      <c r="H43" s="105">
        <v>3</v>
      </c>
      <c r="I43" s="105">
        <v>2</v>
      </c>
      <c r="J43" s="105">
        <v>13</v>
      </c>
      <c r="K43" s="123">
        <v>13</v>
      </c>
      <c r="L43" s="105">
        <v>6</v>
      </c>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v>6</v>
      </c>
      <c r="D44" s="105">
        <v>25</v>
      </c>
      <c r="E44" s="105">
        <v>24</v>
      </c>
      <c r="F44" s="105">
        <v>16</v>
      </c>
      <c r="G44" s="105">
        <v>9</v>
      </c>
      <c r="H44" s="105">
        <v>2</v>
      </c>
      <c r="I44" s="105">
        <v>1</v>
      </c>
      <c r="J44" s="105">
        <v>5</v>
      </c>
      <c r="K44" s="123">
        <v>7</v>
      </c>
      <c r="L44" s="105">
        <v>3</v>
      </c>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15</v>
      </c>
      <c r="D45" s="105">
        <v>23</v>
      </c>
      <c r="E45" s="105">
        <v>32</v>
      </c>
      <c r="F45" s="105">
        <v>25</v>
      </c>
      <c r="G45" s="105">
        <v>13</v>
      </c>
      <c r="H45" s="105"/>
      <c r="I45" s="105"/>
      <c r="J45" s="105">
        <v>7</v>
      </c>
      <c r="K45" s="123">
        <v>6</v>
      </c>
      <c r="L45" s="105">
        <v>3</v>
      </c>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12</v>
      </c>
      <c r="D46" s="105">
        <v>12</v>
      </c>
      <c r="E46" s="105">
        <v>21</v>
      </c>
      <c r="F46" s="105">
        <v>17</v>
      </c>
      <c r="G46" s="105">
        <v>9</v>
      </c>
      <c r="H46" s="105"/>
      <c r="I46" s="105"/>
      <c r="J46" s="105">
        <v>4</v>
      </c>
      <c r="K46" s="123">
        <v>3</v>
      </c>
      <c r="L46" s="105">
        <v>1</v>
      </c>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v>2</v>
      </c>
      <c r="D48" s="105">
        <v>3</v>
      </c>
      <c r="E48" s="105">
        <v>5</v>
      </c>
      <c r="F48" s="105">
        <v>3</v>
      </c>
      <c r="G48" s="105"/>
      <c r="H48" s="105">
        <v>1</v>
      </c>
      <c r="I48" s="105">
        <v>1</v>
      </c>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7</v>
      </c>
      <c r="E49" s="105">
        <v>6</v>
      </c>
      <c r="F49" s="105">
        <v>5</v>
      </c>
      <c r="G49" s="105">
        <v>4</v>
      </c>
      <c r="H49" s="105"/>
      <c r="I49" s="105"/>
      <c r="J49" s="105">
        <v>1</v>
      </c>
      <c r="K49" s="123">
        <v>1</v>
      </c>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v>5</v>
      </c>
      <c r="E50" s="105">
        <v>4</v>
      </c>
      <c r="F50" s="105">
        <v>3</v>
      </c>
      <c r="G50" s="105">
        <v>2</v>
      </c>
      <c r="H50" s="105"/>
      <c r="I50" s="105"/>
      <c r="J50" s="105">
        <v>1</v>
      </c>
      <c r="K50" s="123">
        <v>1</v>
      </c>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30</v>
      </c>
      <c r="D88" s="105">
        <v>298</v>
      </c>
      <c r="E88" s="105">
        <v>284</v>
      </c>
      <c r="F88" s="105">
        <v>237</v>
      </c>
      <c r="G88" s="105">
        <v>187</v>
      </c>
      <c r="H88" s="105">
        <v>1</v>
      </c>
      <c r="I88" s="105">
        <v>9</v>
      </c>
      <c r="J88" s="105">
        <v>37</v>
      </c>
      <c r="K88" s="123">
        <v>44</v>
      </c>
      <c r="L88" s="105">
        <v>1</v>
      </c>
      <c r="M88" s="105">
        <v>99644</v>
      </c>
      <c r="N88" s="119">
        <v>88972</v>
      </c>
      <c r="O88" s="105">
        <v>3000</v>
      </c>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16</v>
      </c>
      <c r="D90" s="105">
        <v>172</v>
      </c>
      <c r="E90" s="105">
        <v>164</v>
      </c>
      <c r="F90" s="105">
        <v>149</v>
      </c>
      <c r="G90" s="105">
        <v>121</v>
      </c>
      <c r="H90" s="105"/>
      <c r="I90" s="105">
        <v>3</v>
      </c>
      <c r="J90" s="105">
        <v>12</v>
      </c>
      <c r="K90" s="123">
        <v>24</v>
      </c>
      <c r="L90" s="105">
        <v>1</v>
      </c>
      <c r="M90" s="105">
        <v>41258</v>
      </c>
      <c r="N90" s="119">
        <v>34289</v>
      </c>
      <c r="O90" s="105">
        <v>3000</v>
      </c>
      <c r="P90" s="60"/>
    </row>
    <row r="91" spans="1:16" s="4" customFormat="1" ht="43.5" customHeight="1">
      <c r="A91" s="44">
        <v>84</v>
      </c>
      <c r="B91" s="138" t="s">
        <v>65</v>
      </c>
      <c r="C91" s="119"/>
      <c r="D91" s="105">
        <v>1</v>
      </c>
      <c r="E91" s="105"/>
      <c r="F91" s="105"/>
      <c r="G91" s="105"/>
      <c r="H91" s="105"/>
      <c r="I91" s="105"/>
      <c r="J91" s="105"/>
      <c r="K91" s="123">
        <v>1</v>
      </c>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v>9</v>
      </c>
      <c r="D94" s="105">
        <v>71</v>
      </c>
      <c r="E94" s="105">
        <v>69</v>
      </c>
      <c r="F94" s="105">
        <v>64</v>
      </c>
      <c r="G94" s="105">
        <v>52</v>
      </c>
      <c r="H94" s="105"/>
      <c r="I94" s="105">
        <v>1</v>
      </c>
      <c r="J94" s="105">
        <v>4</v>
      </c>
      <c r="K94" s="123">
        <v>11</v>
      </c>
      <c r="L94" s="105"/>
      <c r="M94" s="105">
        <v>10000</v>
      </c>
      <c r="N94" s="119">
        <v>3000</v>
      </c>
      <c r="O94" s="105">
        <v>3000</v>
      </c>
      <c r="P94" s="60"/>
    </row>
    <row r="95" spans="1:16" s="4" customFormat="1" ht="25.5" customHeight="1">
      <c r="A95" s="44">
        <v>88</v>
      </c>
      <c r="B95" s="137" t="s">
        <v>68</v>
      </c>
      <c r="C95" s="119">
        <v>14</v>
      </c>
      <c r="D95" s="105">
        <v>122</v>
      </c>
      <c r="E95" s="105">
        <v>117</v>
      </c>
      <c r="F95" s="105">
        <v>86</v>
      </c>
      <c r="G95" s="105">
        <v>66</v>
      </c>
      <c r="H95" s="105">
        <v>1</v>
      </c>
      <c r="I95" s="105">
        <v>6</v>
      </c>
      <c r="J95" s="105">
        <v>24</v>
      </c>
      <c r="K95" s="123">
        <v>19</v>
      </c>
      <c r="L95" s="105"/>
      <c r="M95" s="105">
        <v>58386</v>
      </c>
      <c r="N95" s="119">
        <v>54683</v>
      </c>
      <c r="O95" s="105"/>
      <c r="P95" s="60"/>
    </row>
    <row r="96" spans="1:16" s="4" customFormat="1" ht="18" customHeight="1">
      <c r="A96" s="46">
        <v>89</v>
      </c>
      <c r="B96" s="138" t="s">
        <v>69</v>
      </c>
      <c r="C96" s="119">
        <v>3</v>
      </c>
      <c r="D96" s="105">
        <v>4</v>
      </c>
      <c r="E96" s="105">
        <v>7</v>
      </c>
      <c r="F96" s="105">
        <v>3</v>
      </c>
      <c r="G96" s="105">
        <v>3</v>
      </c>
      <c r="H96" s="105"/>
      <c r="I96" s="105">
        <v>2</v>
      </c>
      <c r="J96" s="105">
        <v>2</v>
      </c>
      <c r="K96" s="123"/>
      <c r="L96" s="105"/>
      <c r="M96" s="105"/>
      <c r="N96" s="119"/>
      <c r="O96" s="105"/>
      <c r="P96" s="61"/>
    </row>
    <row r="97" spans="1:16" s="4" customFormat="1" ht="27" customHeight="1">
      <c r="A97" s="44">
        <v>90</v>
      </c>
      <c r="B97" s="138" t="s">
        <v>70</v>
      </c>
      <c r="C97" s="119">
        <v>5</v>
      </c>
      <c r="D97" s="105">
        <v>73</v>
      </c>
      <c r="E97" s="105">
        <v>65</v>
      </c>
      <c r="F97" s="105">
        <v>47</v>
      </c>
      <c r="G97" s="105">
        <v>36</v>
      </c>
      <c r="H97" s="105"/>
      <c r="I97" s="105">
        <v>3</v>
      </c>
      <c r="J97" s="105">
        <v>15</v>
      </c>
      <c r="K97" s="123">
        <v>13</v>
      </c>
      <c r="L97" s="105"/>
      <c r="M97" s="105"/>
      <c r="N97" s="119"/>
      <c r="O97" s="105"/>
      <c r="P97" s="61"/>
    </row>
    <row r="98" spans="1:16" s="4" customFormat="1" ht="18.75" customHeight="1">
      <c r="A98" s="46">
        <v>91</v>
      </c>
      <c r="B98" s="138" t="s">
        <v>71</v>
      </c>
      <c r="C98" s="119"/>
      <c r="D98" s="105">
        <v>24</v>
      </c>
      <c r="E98" s="105">
        <v>21</v>
      </c>
      <c r="F98" s="105">
        <v>18</v>
      </c>
      <c r="G98" s="105">
        <v>14</v>
      </c>
      <c r="H98" s="105">
        <v>1</v>
      </c>
      <c r="I98" s="105"/>
      <c r="J98" s="105">
        <v>2</v>
      </c>
      <c r="K98" s="123">
        <v>3</v>
      </c>
      <c r="L98" s="105"/>
      <c r="M98" s="105">
        <v>52857</v>
      </c>
      <c r="N98" s="119">
        <v>52857</v>
      </c>
      <c r="O98" s="105"/>
      <c r="P98" s="61"/>
    </row>
    <row r="99" spans="1:16" s="4" customFormat="1" ht="15.75" customHeight="1">
      <c r="A99" s="44">
        <v>92</v>
      </c>
      <c r="B99" s="138" t="s">
        <v>72</v>
      </c>
      <c r="C99" s="119">
        <v>1</v>
      </c>
      <c r="D99" s="105">
        <v>4</v>
      </c>
      <c r="E99" s="105">
        <v>3</v>
      </c>
      <c r="F99" s="105">
        <v>2</v>
      </c>
      <c r="G99" s="105">
        <v>1</v>
      </c>
      <c r="H99" s="105"/>
      <c r="I99" s="105"/>
      <c r="J99" s="105">
        <v>1</v>
      </c>
      <c r="K99" s="123">
        <v>2</v>
      </c>
      <c r="L99" s="105"/>
      <c r="M99" s="105">
        <v>745</v>
      </c>
      <c r="N99" s="119">
        <v>745</v>
      </c>
      <c r="O99" s="105"/>
      <c r="P99" s="61"/>
    </row>
    <row r="100" spans="1:16" s="4" customFormat="1" ht="25.5" customHeight="1">
      <c r="A100" s="46">
        <v>93</v>
      </c>
      <c r="B100" s="137" t="s">
        <v>234</v>
      </c>
      <c r="C100" s="119"/>
      <c r="D100" s="105">
        <v>4</v>
      </c>
      <c r="E100" s="105">
        <v>3</v>
      </c>
      <c r="F100" s="105">
        <v>2</v>
      </c>
      <c r="G100" s="105"/>
      <c r="H100" s="105"/>
      <c r="I100" s="105"/>
      <c r="J100" s="105">
        <v>1</v>
      </c>
      <c r="K100" s="123">
        <v>1</v>
      </c>
      <c r="L100" s="105"/>
      <c r="M100" s="105"/>
      <c r="N100" s="119"/>
      <c r="O100" s="105"/>
      <c r="P100" s="61"/>
    </row>
    <row r="101" spans="1:16" s="4" customFormat="1" ht="18.75" customHeight="1">
      <c r="A101" s="44">
        <v>94</v>
      </c>
      <c r="B101" s="138" t="s">
        <v>203</v>
      </c>
      <c r="C101" s="119"/>
      <c r="D101" s="105">
        <v>2</v>
      </c>
      <c r="E101" s="105">
        <v>1</v>
      </c>
      <c r="F101" s="105">
        <v>1</v>
      </c>
      <c r="G101" s="105"/>
      <c r="H101" s="105"/>
      <c r="I101" s="105"/>
      <c r="J101" s="105"/>
      <c r="K101" s="123">
        <v>1</v>
      </c>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3</v>
      </c>
      <c r="D103" s="105">
        <v>43</v>
      </c>
      <c r="E103" s="105">
        <v>40</v>
      </c>
      <c r="F103" s="105">
        <v>35</v>
      </c>
      <c r="G103" s="105">
        <v>22</v>
      </c>
      <c r="H103" s="105">
        <v>1</v>
      </c>
      <c r="I103" s="105"/>
      <c r="J103" s="105">
        <v>4</v>
      </c>
      <c r="K103" s="123">
        <v>6</v>
      </c>
      <c r="L103" s="105"/>
      <c r="M103" s="105"/>
      <c r="N103" s="119"/>
      <c r="O103" s="105"/>
    </row>
    <row r="104" spans="1:16" s="4" customFormat="1" ht="18.75" customHeight="1">
      <c r="A104" s="46">
        <v>97</v>
      </c>
      <c r="B104" s="138" t="s">
        <v>74</v>
      </c>
      <c r="C104" s="119"/>
      <c r="D104" s="105">
        <v>1</v>
      </c>
      <c r="E104" s="105">
        <v>1</v>
      </c>
      <c r="F104" s="105">
        <v>1</v>
      </c>
      <c r="G104" s="105">
        <v>1</v>
      </c>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3</v>
      </c>
      <c r="D108" s="105">
        <v>42</v>
      </c>
      <c r="E108" s="105">
        <v>39</v>
      </c>
      <c r="F108" s="105">
        <v>34</v>
      </c>
      <c r="G108" s="105">
        <v>21</v>
      </c>
      <c r="H108" s="105">
        <v>1</v>
      </c>
      <c r="I108" s="105"/>
      <c r="J108" s="105">
        <v>4</v>
      </c>
      <c r="K108" s="123">
        <v>6</v>
      </c>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76</v>
      </c>
      <c r="D114" s="119">
        <f aca="true" t="shared" si="0" ref="D114:O114">SUM(D8,D9,D12,D29,D30,D43,D49,D52,D79,D88,D103,D109,D113)</f>
        <v>747</v>
      </c>
      <c r="E114" s="119">
        <f t="shared" si="0"/>
        <v>739</v>
      </c>
      <c r="F114" s="119">
        <f t="shared" si="0"/>
        <v>643</v>
      </c>
      <c r="G114" s="119">
        <f t="shared" si="0"/>
        <v>450</v>
      </c>
      <c r="H114" s="119">
        <f t="shared" si="0"/>
        <v>7</v>
      </c>
      <c r="I114" s="119">
        <f t="shared" si="0"/>
        <v>12</v>
      </c>
      <c r="J114" s="119">
        <f t="shared" si="0"/>
        <v>77</v>
      </c>
      <c r="K114" s="119">
        <f t="shared" si="0"/>
        <v>84</v>
      </c>
      <c r="L114" s="119">
        <f t="shared" si="0"/>
        <v>11</v>
      </c>
      <c r="M114" s="119">
        <f t="shared" si="0"/>
        <v>104255</v>
      </c>
      <c r="N114" s="119">
        <f t="shared" si="0"/>
        <v>93583</v>
      </c>
      <c r="O114" s="119">
        <f t="shared" si="0"/>
        <v>3000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&amp;L59E123FD&amp;CФорма № 2-А, Підрозділ: Вінницький міський суд Вінницької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v>11</v>
      </c>
      <c r="F10" s="120">
        <v>9</v>
      </c>
      <c r="G10" s="129">
        <v>4</v>
      </c>
      <c r="H10" s="129"/>
      <c r="I10" s="121">
        <v>6</v>
      </c>
      <c r="J10" s="121">
        <v>1</v>
      </c>
      <c r="K10" s="121">
        <v>3</v>
      </c>
      <c r="L10" s="121">
        <v>1</v>
      </c>
      <c r="M10" s="121"/>
      <c r="N10" s="121">
        <v>1</v>
      </c>
      <c r="O10" s="134">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11</v>
      </c>
      <c r="F15" s="76">
        <f>SUM(F10:F14)</f>
        <v>9</v>
      </c>
      <c r="G15" s="76">
        <f>SUM(G10:G14)</f>
        <v>4</v>
      </c>
      <c r="H15" s="76">
        <f>SUM(H10:H14)</f>
        <v>0</v>
      </c>
      <c r="I15" s="76">
        <f aca="true" t="shared" si="0" ref="I15:O15">SUM(I10:I14)</f>
        <v>6</v>
      </c>
      <c r="J15" s="76">
        <f t="shared" si="0"/>
        <v>1</v>
      </c>
      <c r="K15" s="76">
        <f t="shared" si="0"/>
        <v>3</v>
      </c>
      <c r="L15" s="76">
        <f t="shared" si="0"/>
        <v>1</v>
      </c>
      <c r="M15" s="76">
        <f t="shared" si="0"/>
        <v>0</v>
      </c>
      <c r="N15" s="76">
        <f t="shared" si="0"/>
        <v>1</v>
      </c>
      <c r="O15" s="76">
        <f t="shared" si="0"/>
        <v>1</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&amp;L59E123FD&amp;CФорма № 2-А, Підрозділ: Вінницький міський суд Вінницької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v>22</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v>9</v>
      </c>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v>1</v>
      </c>
      <c r="L7" s="33"/>
      <c r="M7" s="23"/>
      <c r="N7" s="20"/>
      <c r="O7" s="20"/>
      <c r="P7" s="20"/>
    </row>
    <row r="8" spans="1:16" s="10" customFormat="1" ht="16.5" customHeight="1">
      <c r="A8" s="2">
        <f t="shared" si="0"/>
        <v>4</v>
      </c>
      <c r="B8" s="295"/>
      <c r="C8" s="284"/>
      <c r="D8" s="284"/>
      <c r="E8" s="281" t="s">
        <v>124</v>
      </c>
      <c r="F8" s="282"/>
      <c r="G8" s="282"/>
      <c r="H8" s="282"/>
      <c r="I8" s="282"/>
      <c r="J8" s="283"/>
      <c r="K8" s="131">
        <v>8</v>
      </c>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v>1</v>
      </c>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v>124</v>
      </c>
      <c r="L15" s="33"/>
      <c r="M15" s="23"/>
      <c r="N15" s="20"/>
      <c r="O15" s="20"/>
      <c r="P15" s="20"/>
    </row>
    <row r="16" spans="1:16" s="10" customFormat="1" ht="20.25" customHeight="1">
      <c r="A16" s="2">
        <v>12</v>
      </c>
      <c r="B16" s="258"/>
      <c r="C16" s="262" t="s">
        <v>130</v>
      </c>
      <c r="D16" s="263"/>
      <c r="E16" s="263"/>
      <c r="F16" s="263"/>
      <c r="G16" s="263"/>
      <c r="H16" s="263"/>
      <c r="I16" s="263"/>
      <c r="J16" s="264"/>
      <c r="K16" s="132">
        <v>117</v>
      </c>
      <c r="L16" s="33"/>
      <c r="M16" s="23"/>
      <c r="N16" s="20"/>
      <c r="O16" s="20"/>
      <c r="P16" s="20"/>
    </row>
    <row r="17" spans="1:16" s="10" customFormat="1" ht="22.5" customHeight="1">
      <c r="A17" s="2">
        <v>13</v>
      </c>
      <c r="B17" s="258"/>
      <c r="C17" s="259" t="s">
        <v>146</v>
      </c>
      <c r="D17" s="260"/>
      <c r="E17" s="260"/>
      <c r="F17" s="260"/>
      <c r="G17" s="260"/>
      <c r="H17" s="260"/>
      <c r="I17" s="260"/>
      <c r="J17" s="261"/>
      <c r="K17" s="132">
        <v>498</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43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c r="F35" s="160"/>
      <c r="I35" s="161"/>
      <c r="J35" s="162"/>
      <c r="L35" s="161"/>
      <c r="N35" s="92"/>
    </row>
    <row r="36" spans="1:15" ht="12.75">
      <c r="A36" s="86"/>
      <c r="B36" s="84" t="s">
        <v>169</v>
      </c>
      <c r="C36" s="163"/>
      <c r="D36" s="163"/>
      <c r="E36" s="83"/>
      <c r="F36" s="164"/>
      <c r="G36" s="86"/>
      <c r="H36" s="86"/>
      <c r="I36" s="86"/>
      <c r="J36" s="162"/>
      <c r="O36" s="88"/>
    </row>
    <row r="37" spans="1:15" ht="15">
      <c r="A37" s="86"/>
      <c r="B37" s="163" t="s">
        <v>245</v>
      </c>
      <c r="C37" s="163"/>
      <c r="D37" s="163"/>
      <c r="E37" s="83"/>
      <c r="F37" s="164"/>
      <c r="G37" s="86"/>
      <c r="H37" s="86"/>
      <c r="I37" s="86"/>
      <c r="J37" s="86"/>
      <c r="K37" s="257" t="s">
        <v>248</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&amp;L59E123FD&amp;CФорма № 2-А, Підрозділ: Вінницький міський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249</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250</v>
      </c>
      <c r="D24" s="337"/>
      <c r="E24" s="337"/>
      <c r="F24" s="337"/>
      <c r="G24" s="337"/>
      <c r="H24" s="337"/>
      <c r="I24" s="337"/>
      <c r="J24" s="338"/>
    </row>
    <row r="25" spans="1:10" ht="19.5" customHeight="1">
      <c r="A25" s="335" t="s">
        <v>187</v>
      </c>
      <c r="B25" s="336"/>
      <c r="C25" s="305" t="s">
        <v>251</v>
      </c>
      <c r="D25" s="305"/>
      <c r="E25" s="305"/>
      <c r="F25" s="305"/>
      <c r="G25" s="305"/>
      <c r="H25" s="305"/>
      <c r="I25" s="305"/>
      <c r="J25" s="306"/>
    </row>
    <row r="26" spans="1:10" ht="18.75" customHeight="1">
      <c r="A26" s="339" t="s">
        <v>252</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&amp;L59E123FD&amp;C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2014-10-21T12:44:57Z</cp:lastPrinted>
  <dcterms:created xsi:type="dcterms:W3CDTF">1996-10-08T23:32:33Z</dcterms:created>
  <dcterms:modified xsi:type="dcterms:W3CDTF">2015-01-20T11:16:59Z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2-А_00127_4.2014 виправлений 20.01.15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59E123FD</vt:lpwstr>
  </property>
  <property fmtid="{D5CDD505-2E9C-101B-9397-08002B2CF9AE}" pid="10" name="Підрозд">
    <vt:lpwstr>Вінницький міський суд Вінницької області</vt:lpwstr>
  </property>
  <property fmtid="{D5CDD505-2E9C-101B-9397-08002B2CF9AE}" pid="11" name="ПідрозділDB">
    <vt:i4>0</vt:i4>
  </property>
  <property fmtid="{D5CDD505-2E9C-101B-9397-08002B2CF9AE}" pid="12" name="Підрозділ">
    <vt:i4>273212</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