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firstSheet="3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<sst xmlns="http://schemas.openxmlformats.org/spreadsheetml/2006/main" count="295" uniqueCount="222">
  <si>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</si>
  <si>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</si>
  <si>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</si>
  <si>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</si>
  <si>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</si>
  <si>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</si>
  <si>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</si>
  <si>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</si>
  <si>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</si>
  <si>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</si>
  <si>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</si>
  <si>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</si>
  <si>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</si>
  <si>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</si>
  <si>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</si>
  <si>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</si>
  <si>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</si>
  <si>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</si>
  <si>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</si>
  <si>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</si>
  <si>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</si>
  <si>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</si>
  <si>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</si>
  <si>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</si>
  <si>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</si>
  <si>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</si>
  <si>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</si>
  <si>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</si>
  <si>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</si>
  <si>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</si>
  <si>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</si>
  <si>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</si>
  <si>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</si>
  <si>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</si>
  <si>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</si>
  <si>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</si>
  <si>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</si>
  <si>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</si>
  <si>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</si>
  <si>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</si>
  <si>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</si>
  <si>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</si>
  <si>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</si>
  <si>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</si>
  <si>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</si>
  <si>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</si>
  <si>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</si>
  <si>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</si>
  <si>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</si>
  <si>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</si>
  <si>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</si>
  <si>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</si>
  <si>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</si>
  <si>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</si>
  <si>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</si>
  <si>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</si>
  <si>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</si>
  <si>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</si>
  <si>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</si>
  <si>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</si>
  <si>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</si>
  <si>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</si>
  <si>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</si>
  <si>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</si>
  <si>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</si>
  <si>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</si>
  <si>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</si>
  <si>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</si>
  <si>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</si>
  <si>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</si>
  <si>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</si>
  <si>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</si>
  <si>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</si>
  <si>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</si>
  <si>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</si>
  <si>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</si>
  <si>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</si>
  <si>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</si>
  <si>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</si>
  <si>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</si>
  <si>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</si>
  <si>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</si>
  <si>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</si>
  <si>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</si>
  <si>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</si>
  <si>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</si>
  <si>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</si>
  <si>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</si>
  <si>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</si>
  <si>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</si>
  <si>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</si>
  <si>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</si>
  <si>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</si>
  <si>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</si>
  <si>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</si>
  <si>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</si>
  <si>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</si>
  <si>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</si>
  <si>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</si>
  <si>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</si>
  <si>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</si>
  <si>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</si>
  <si>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</si>
  <si>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</si>
  <si>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</si>
  <si>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</si>
  <si>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</si>
  <si>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</si>
  <si>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</si>
  <si>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</si>
  <si>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</si>
  <si>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</si>
  <si>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</si>
  <si>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</si>
  <si>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</si>
  <si>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</si>
  <si>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</si>
  <si>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</si>
  <si>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</si>
  <si>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</si>
  <si>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</si>
  <si>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</si>
  <si>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</si>
  <si>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</si>
  <si>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</si>
  <si>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</si>
  <si>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</si>
  <si>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</si>
  <si>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</si>
  <si>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</si>
  <si>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</si>
  <si>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</si>
  <si>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</si>
  <si>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</si>
  <si>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</si>
  <si>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</si>
  <si>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</si>
  <si>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</si>
  <si>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</si>
  <si>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</si>
  <si>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</si>
  <si>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</si>
  <si>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</si>
  <si>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</si>
  <si>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</si>
  <si>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</si>
  <si>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</si>
  <si>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</si>
  <si>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</si>
  <si>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</si>
  <si>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</si>
  <si>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</si>
  <si>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</si>
  <si>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</si>
  <si>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</si>
  <si>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</si>
  <si>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</si>
  <si>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</si>
  <si>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</si>
  <si>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</si>
  <si>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</si>
  <si>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</si>
  <si>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</si>
  <si>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</si>
  <si>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</si>
  <si>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</si>
  <si>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</si>
  <si>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</si>
  <si>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</si>
  <si>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</si>
  <si>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</si>
  <si>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</si>
  <si>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</si>
  <si>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</si>
  <si>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</si>
  <si>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</si>
  <si>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</si>
  <si>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</si>
  <si>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</si>
  <si>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</si>
  <si>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</si>
  <si>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</si>
  <si>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</si>
  <si>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</si>
  <si>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</si>
  <si>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</si>
  <si>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</si>
  <si>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</si>
  <si>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</si>
  <si>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</si>
  <si>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</si>
  <si>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</si>
  <si>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</si>
  <si>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</si>
  <si>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</si>
  <si>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</si>
  <si>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</si>
  <si>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</si>
  <si>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</si>
  <si>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</si>
  <si>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</si>
  <si>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</si>
  <si>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</si>
  <si>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</si>
  <si>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</si>
  <si>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</si>
  <si>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</si>
  <si>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</si>
  <si>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</si>
  <si>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</si>
  <si>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</si>
  <si>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перше півріччя 2022 року</t>
  </si>
  <si>
    <t>Вінницький міський суд Вінницької області</t>
  </si>
  <si>
    <t>21050.м. Вінниця.вул. Грушевського 17</t>
  </si>
  <si>
    <t>Доручення судів України / іноземних судів</t>
  </si>
  <si>
    <t xml:space="preserve">Розглянуто справ судом присяжних </t>
  </si>
  <si>
    <t>Г.В. Гайду</t>
  </si>
  <si>
    <t xml:space="preserve">Н.А. Лебідь </t>
  </si>
  <si>
    <t>(0432) 67-36-21</t>
  </si>
  <si>
    <t>(0432) 67-37-48</t>
  </si>
  <si>
    <t>inbox@vnm.vn.court.gov.ua</t>
  </si>
  <si>
    <t>6 липня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</si>
</sst>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&amp;L32B445FE&amp;C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1563</v>
      </c>
      <c r="F6" s="103">
        <v>440</v>
      </c>
      <c r="G6" s="103">
        <v>12</v>
      </c>
      <c r="H6" s="103">
        <v>354</v>
      </c>
      <c r="I6" s="121" t="s">
        <v>208</v>
      </c>
      <c r="J6" s="103">
        <v>1209</v>
      </c>
      <c r="K6" s="84">
        <v>612</v>
      </c>
      <c r="L6" s="91">
        <f>E6-F6</f>
        <v>1123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6088</v>
      </c>
      <c r="F7" s="103">
        <v>5577</v>
      </c>
      <c r="G7" s="103">
        <v>21</v>
      </c>
      <c r="H7" s="103">
        <v>5773</v>
      </c>
      <c r="I7" s="103">
        <v>4590</v>
      </c>
      <c r="J7" s="103">
        <v>315</v>
      </c>
      <c r="K7" s="84">
        <v>1</v>
      </c>
      <c r="L7" s="91">
        <f>E7-F7</f>
        <v>511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609</v>
      </c>
      <c r="F9" s="103">
        <v>430</v>
      </c>
      <c r="G9" s="103">
        <v>3</v>
      </c>
      <c r="H9" s="85">
        <v>453</v>
      </c>
      <c r="I9" s="103">
        <v>309</v>
      </c>
      <c r="J9" s="103">
        <v>156</v>
      </c>
      <c r="K9" s="84">
        <v>11</v>
      </c>
      <c r="L9" s="91">
        <f>E9-F9</f>
        <v>179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13</v>
      </c>
      <c r="F10" s="103">
        <v>5</v>
      </c>
      <c r="G10" s="103">
        <v>1</v>
      </c>
      <c r="H10" s="103">
        <v>8</v>
      </c>
      <c r="I10" s="103">
        <v>1</v>
      </c>
      <c r="J10" s="103">
        <v>5</v>
      </c>
      <c r="K10" s="84">
        <v>4</v>
      </c>
      <c r="L10" s="91">
        <f>E10-F10</f>
        <v>8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148</v>
      </c>
      <c r="F12" s="103">
        <v>136</v>
      </c>
      <c r="G12" s="103"/>
      <c r="H12" s="103">
        <v>138</v>
      </c>
      <c r="I12" s="103">
        <v>30</v>
      </c>
      <c r="J12" s="103">
        <v>10</v>
      </c>
      <c r="K12" s="84"/>
      <c r="L12" s="91">
        <f>E12-F12</f>
        <v>12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22</v>
      </c>
      <c r="F13" s="103">
        <v>1</v>
      </c>
      <c r="G13" s="103"/>
      <c r="H13" s="103">
        <v>2</v>
      </c>
      <c r="I13" s="103"/>
      <c r="J13" s="103">
        <v>20</v>
      </c>
      <c r="K13" s="84">
        <v>5</v>
      </c>
      <c r="L13" s="91">
        <f>E13-F13</f>
        <v>21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5</v>
      </c>
      <c r="F14" s="106">
        <v>1</v>
      </c>
      <c r="G14" s="106"/>
      <c r="H14" s="106">
        <v>3</v>
      </c>
      <c r="I14" s="106">
        <v>1</v>
      </c>
      <c r="J14" s="106">
        <v>2</v>
      </c>
      <c r="K14" s="94"/>
      <c r="L14" s="91">
        <f>E14-F14</f>
        <v>4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2</v>
      </c>
      <c r="F15" s="106">
        <v>1</v>
      </c>
      <c r="G15" s="106"/>
      <c r="H15" s="106">
        <v>1</v>
      </c>
      <c r="I15" s="106">
        <v>1</v>
      </c>
      <c r="J15" s="106">
        <v>1</v>
      </c>
      <c r="K15" s="94"/>
      <c r="L15" s="91">
        <f>E15-F15</f>
        <v>1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8450</v>
      </c>
      <c r="F16" s="84">
        <f>SUM(F6:F15)</f>
        <v>6591</v>
      </c>
      <c r="G16" s="84">
        <f>SUM(G6:G15)</f>
        <v>37</v>
      </c>
      <c r="H16" s="84">
        <f>SUM(H6:H15)</f>
        <v>6732</v>
      </c>
      <c r="I16" s="84">
        <f>SUM(I6:I15)</f>
        <v>4932</v>
      </c>
      <c r="J16" s="84">
        <f>SUM(J6:J15)</f>
        <v>1718</v>
      </c>
      <c r="K16" s="84">
        <f>SUM(K6:K15)</f>
        <v>633</v>
      </c>
      <c r="L16" s="91">
        <f>E16-F16</f>
        <v>1859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145</v>
      </c>
      <c r="F17" s="84">
        <v>128</v>
      </c>
      <c r="G17" s="84"/>
      <c r="H17" s="84">
        <v>133</v>
      </c>
      <c r="I17" s="84">
        <v>86</v>
      </c>
      <c r="J17" s="84">
        <v>12</v>
      </c>
      <c r="K17" s="84"/>
      <c r="L17" s="91">
        <f>E17-F17</f>
        <v>17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117</v>
      </c>
      <c r="F18" s="84">
        <v>87</v>
      </c>
      <c r="G18" s="84">
        <v>1</v>
      </c>
      <c r="H18" s="84">
        <v>89</v>
      </c>
      <c r="I18" s="84">
        <v>60</v>
      </c>
      <c r="J18" s="84">
        <v>28</v>
      </c>
      <c r="K18" s="84"/>
      <c r="L18" s="91">
        <f>E18-F18</f>
        <v>30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6</v>
      </c>
      <c r="F20" s="84">
        <v>1</v>
      </c>
      <c r="G20" s="84"/>
      <c r="H20" s="84">
        <v>5</v>
      </c>
      <c r="I20" s="84">
        <v>1</v>
      </c>
      <c r="J20" s="84">
        <v>1</v>
      </c>
      <c r="K20" s="84">
        <v>1</v>
      </c>
      <c r="L20" s="91">
        <f>E20-F20</f>
        <v>5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182</v>
      </c>
      <c r="F25" s="94">
        <v>135</v>
      </c>
      <c r="G25" s="94">
        <v>1</v>
      </c>
      <c r="H25" s="94">
        <v>141</v>
      </c>
      <c r="I25" s="94">
        <v>61</v>
      </c>
      <c r="J25" s="94">
        <v>41</v>
      </c>
      <c r="K25" s="94">
        <v>1</v>
      </c>
      <c r="L25" s="91">
        <f>E25-F25</f>
        <v>47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1563</v>
      </c>
      <c r="F26" s="84">
        <v>1393</v>
      </c>
      <c r="G26" s="84">
        <v>2</v>
      </c>
      <c r="H26" s="84">
        <v>1416</v>
      </c>
      <c r="I26" s="84">
        <v>1076</v>
      </c>
      <c r="J26" s="84">
        <v>147</v>
      </c>
      <c r="K26" s="84"/>
      <c r="L26" s="91">
        <f>E26-F26</f>
        <v>170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73</v>
      </c>
      <c r="F27" s="111">
        <v>64</v>
      </c>
      <c r="G27" s="111"/>
      <c r="H27" s="111">
        <v>68</v>
      </c>
      <c r="I27" s="111">
        <v>43</v>
      </c>
      <c r="J27" s="111">
        <v>5</v>
      </c>
      <c r="K27" s="111">
        <v>1</v>
      </c>
      <c r="L27" s="91">
        <f>E27-F27</f>
        <v>9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2002</v>
      </c>
      <c r="F28" s="84">
        <v>1675</v>
      </c>
      <c r="G28" s="84">
        <v>5</v>
      </c>
      <c r="H28" s="84">
        <v>1818</v>
      </c>
      <c r="I28" s="84">
        <v>1476</v>
      </c>
      <c r="J28" s="84">
        <v>184</v>
      </c>
      <c r="K28" s="84"/>
      <c r="L28" s="91">
        <f>E28-F28</f>
        <v>327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3066</v>
      </c>
      <c r="F29" s="84">
        <v>1501</v>
      </c>
      <c r="G29" s="84">
        <v>28</v>
      </c>
      <c r="H29" s="84">
        <v>1890</v>
      </c>
      <c r="I29" s="84">
        <v>1534</v>
      </c>
      <c r="J29" s="84">
        <v>1176</v>
      </c>
      <c r="K29" s="84">
        <v>69</v>
      </c>
      <c r="L29" s="91">
        <f>E29-F29</f>
        <v>1565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265</v>
      </c>
      <c r="F30" s="84">
        <v>256</v>
      </c>
      <c r="G30" s="84"/>
      <c r="H30" s="84">
        <v>256</v>
      </c>
      <c r="I30" s="84">
        <v>195</v>
      </c>
      <c r="J30" s="84">
        <v>9</v>
      </c>
      <c r="K30" s="84"/>
      <c r="L30" s="91">
        <f>E30-F30</f>
        <v>9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257</v>
      </c>
      <c r="F31" s="84">
        <v>196</v>
      </c>
      <c r="G31" s="84">
        <v>1</v>
      </c>
      <c r="H31" s="84">
        <v>204</v>
      </c>
      <c r="I31" s="84">
        <v>186</v>
      </c>
      <c r="J31" s="84">
        <v>53</v>
      </c>
      <c r="K31" s="84"/>
      <c r="L31" s="91">
        <f>E31-F31</f>
        <v>61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40</v>
      </c>
      <c r="F32" s="84">
        <v>27</v>
      </c>
      <c r="G32" s="84"/>
      <c r="H32" s="84">
        <v>30</v>
      </c>
      <c r="I32" s="84">
        <v>15</v>
      </c>
      <c r="J32" s="84">
        <v>10</v>
      </c>
      <c r="K32" s="84">
        <v>1</v>
      </c>
      <c r="L32" s="91">
        <f>E32-F32</f>
        <v>13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3</v>
      </c>
      <c r="F33" s="84">
        <v>3</v>
      </c>
      <c r="G33" s="84"/>
      <c r="H33" s="84">
        <v>3</v>
      </c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2</v>
      </c>
      <c r="F34" s="84">
        <v>2</v>
      </c>
      <c r="G34" s="84"/>
      <c r="H34" s="84">
        <v>1</v>
      </c>
      <c r="I34" s="84"/>
      <c r="J34" s="84">
        <v>1</v>
      </c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9</v>
      </c>
      <c r="F35" s="84">
        <v>9</v>
      </c>
      <c r="G35" s="84"/>
      <c r="H35" s="84">
        <v>9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53</v>
      </c>
      <c r="F36" s="84">
        <v>36</v>
      </c>
      <c r="G36" s="84">
        <v>1</v>
      </c>
      <c r="H36" s="84">
        <v>47</v>
      </c>
      <c r="I36" s="84">
        <v>13</v>
      </c>
      <c r="J36" s="84">
        <v>6</v>
      </c>
      <c r="K36" s="84"/>
      <c r="L36" s="91">
        <f>E36-F36</f>
        <v>17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288</v>
      </c>
      <c r="F37" s="84">
        <v>211</v>
      </c>
      <c r="G37" s="84">
        <v>1</v>
      </c>
      <c r="H37" s="84">
        <v>234</v>
      </c>
      <c r="I37" s="84">
        <v>147</v>
      </c>
      <c r="J37" s="84">
        <v>54</v>
      </c>
      <c r="K37" s="84">
        <v>3</v>
      </c>
      <c r="L37" s="91">
        <f>E37-F37</f>
        <v>77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10</v>
      </c>
      <c r="F38" s="84">
        <v>7</v>
      </c>
      <c r="G38" s="84"/>
      <c r="H38" s="84">
        <v>9</v>
      </c>
      <c r="I38" s="84">
        <v>4</v>
      </c>
      <c r="J38" s="84">
        <v>1</v>
      </c>
      <c r="K38" s="84"/>
      <c r="L38" s="91">
        <f>E38-F38</f>
        <v>3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10</v>
      </c>
      <c r="F39" s="84">
        <v>8</v>
      </c>
      <c r="G39" s="84"/>
      <c r="H39" s="84">
        <v>10</v>
      </c>
      <c r="I39" s="84">
        <v>3</v>
      </c>
      <c r="J39" s="84"/>
      <c r="K39" s="84"/>
      <c r="L39" s="91">
        <f>E39-F39</f>
        <v>2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5970</v>
      </c>
      <c r="F40" s="94">
        <v>3969</v>
      </c>
      <c r="G40" s="94">
        <v>33</v>
      </c>
      <c r="H40" s="94">
        <v>4324</v>
      </c>
      <c r="I40" s="94">
        <v>3022</v>
      </c>
      <c r="J40" s="94">
        <v>1646</v>
      </c>
      <c r="K40" s="94">
        <v>74</v>
      </c>
      <c r="L40" s="91">
        <f>E40-F40</f>
        <v>2001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5167</v>
      </c>
      <c r="F41" s="84">
        <v>4308</v>
      </c>
      <c r="G41" s="84"/>
      <c r="H41" s="84">
        <v>4270</v>
      </c>
      <c r="I41" s="121" t="s">
        <v>208</v>
      </c>
      <c r="J41" s="84">
        <v>897</v>
      </c>
      <c r="K41" s="84">
        <v>2</v>
      </c>
      <c r="L41" s="91">
        <f>E41-F41</f>
        <v>859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22</v>
      </c>
      <c r="F42" s="84">
        <v>15</v>
      </c>
      <c r="G42" s="84"/>
      <c r="H42" s="84">
        <v>13</v>
      </c>
      <c r="I42" s="121" t="s">
        <v>208</v>
      </c>
      <c r="J42" s="84">
        <v>9</v>
      </c>
      <c r="K42" s="84"/>
      <c r="L42" s="91">
        <f>E42-F42</f>
        <v>7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121</v>
      </c>
      <c r="F43" s="84">
        <v>100</v>
      </c>
      <c r="G43" s="84"/>
      <c r="H43" s="84">
        <v>106</v>
      </c>
      <c r="I43" s="84">
        <v>40</v>
      </c>
      <c r="J43" s="84">
        <v>15</v>
      </c>
      <c r="K43" s="84"/>
      <c r="L43" s="91">
        <f>E43-F43</f>
        <v>21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17</v>
      </c>
      <c r="F44" s="84">
        <v>15</v>
      </c>
      <c r="G44" s="84"/>
      <c r="H44" s="84">
        <v>17</v>
      </c>
      <c r="I44" s="84">
        <v>6</v>
      </c>
      <c r="J44" s="84"/>
      <c r="K44" s="84"/>
      <c r="L44" s="91">
        <f>E44-F44</f>
        <v>2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5305</v>
      </c>
      <c r="F45" s="84">
        <f aca="true" t="shared" si="0" ref="F45:K45">F41+F43+F44</f>
        <v>4423</v>
      </c>
      <c r="G45" s="84">
        <f t="shared" si="0"/>
        <v>0</v>
      </c>
      <c r="H45" s="84">
        <f t="shared" si="0"/>
        <v>4393</v>
      </c>
      <c r="I45" s="84">
        <f>I43+I44</f>
        <v>46</v>
      </c>
      <c r="J45" s="84">
        <f t="shared" si="0"/>
        <v>912</v>
      </c>
      <c r="K45" s="84">
        <f t="shared" si="0"/>
        <v>2</v>
      </c>
      <c r="L45" s="91">
        <f>E45-F45</f>
        <v>882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19907</v>
      </c>
      <c r="F46" s="84">
        <f t="shared" si="1"/>
        <v>15118</v>
      </c>
      <c r="G46" s="84">
        <f t="shared" si="1"/>
        <v>71</v>
      </c>
      <c r="H46" s="84">
        <f t="shared" si="1"/>
        <v>15590</v>
      </c>
      <c r="I46" s="84">
        <f t="shared" si="1"/>
        <v>8061</v>
      </c>
      <c r="J46" s="84">
        <f t="shared" si="1"/>
        <v>4317</v>
      </c>
      <c r="K46" s="84">
        <f t="shared" si="1"/>
        <v>710</v>
      </c>
      <c r="L46" s="91">
        <f>E46-F46</f>
        <v>4789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&amp;L32B445FE&amp;C&amp;R2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130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88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1099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198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273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350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108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131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11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385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7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33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138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208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23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2743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115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96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19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15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15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2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10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2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159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387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90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90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3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148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40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16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&amp;L32B445FE&amp;C&amp;R3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356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286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7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65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132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5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1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136200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340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2497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14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73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1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22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58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172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10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2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51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4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499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1437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1089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3380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2590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60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268779963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39660037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100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37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792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118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43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35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13707</v>
      </c>
      <c r="F58" s="109">
        <f>F59+F62+F63+F64</f>
        <v>1714</v>
      </c>
      <c r="G58" s="109">
        <f>G59+G62+G63+G64</f>
        <v>119</v>
      </c>
      <c r="H58" s="109">
        <f>H59+H62+H63+H64</f>
        <v>29</v>
      </c>
      <c r="I58" s="109">
        <f>I59+I62+I63+I64</f>
        <v>21</v>
      </c>
    </row>
    <row r="59" spans="1:9" ht="13.5" customHeight="1">
      <c r="A59" s="201" t="s">
        <v>103</v>
      </c>
      <c r="B59" s="201"/>
      <c r="C59" s="201"/>
      <c r="D59" s="201"/>
      <c r="E59" s="94">
        <v>6380</v>
      </c>
      <c r="F59" s="94">
        <v>262</v>
      </c>
      <c r="G59" s="94">
        <v>47</v>
      </c>
      <c r="H59" s="94">
        <v>23</v>
      </c>
      <c r="I59" s="94">
        <v>20</v>
      </c>
    </row>
    <row r="60" spans="1:9" ht="13.5" customHeight="1">
      <c r="A60" s="249" t="s">
        <v>201</v>
      </c>
      <c r="B60" s="250"/>
      <c r="C60" s="250"/>
      <c r="D60" s="251"/>
      <c r="E60" s="86">
        <v>157</v>
      </c>
      <c r="F60" s="86">
        <v>114</v>
      </c>
      <c r="G60" s="86">
        <v>41</v>
      </c>
      <c r="H60" s="86">
        <v>23</v>
      </c>
      <c r="I60" s="86">
        <v>19</v>
      </c>
    </row>
    <row r="61" spans="1:9" ht="13.5" customHeight="1">
      <c r="A61" s="249" t="s">
        <v>202</v>
      </c>
      <c r="B61" s="250"/>
      <c r="C61" s="250"/>
      <c r="D61" s="251"/>
      <c r="E61" s="86">
        <v>5714</v>
      </c>
      <c r="F61" s="86">
        <v>59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115</v>
      </c>
      <c r="F62" s="84">
        <v>26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3085</v>
      </c>
      <c r="F63" s="84">
        <v>1161</v>
      </c>
      <c r="G63" s="84">
        <v>71</v>
      </c>
      <c r="H63" s="84">
        <v>6</v>
      </c>
      <c r="I63" s="84">
        <v>1</v>
      </c>
    </row>
    <row r="64" spans="1:9" ht="13.5" customHeight="1">
      <c r="A64" s="201" t="s">
        <v>108</v>
      </c>
      <c r="B64" s="201"/>
      <c r="C64" s="201"/>
      <c r="D64" s="201"/>
      <c r="E64" s="84">
        <v>4127</v>
      </c>
      <c r="F64" s="84">
        <v>265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6590</v>
      </c>
      <c r="G68" s="115">
        <v>84434602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3505</v>
      </c>
      <c r="G69" s="117">
        <v>62849623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3085</v>
      </c>
      <c r="G70" s="117">
        <v>21584979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1398</v>
      </c>
      <c r="G71" s="115">
        <v>799869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1</v>
      </c>
      <c r="G72" s="117">
        <v>2481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8</v>
      </c>
      <c r="G73" s="117">
        <v>65193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25</v>
      </c>
      <c r="G74" s="117">
        <v>230079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&amp;L32B445FE&amp;C&amp;R4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16.44660643965717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36.84516880093132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2.4390243902439024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4.495747266099635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0.21929824561403508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103.12210609869031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445.42857142857144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568.7714285714286</v>
      </c>
    </row>
    <row r="11" spans="1:4" ht="16.5" customHeight="1">
      <c r="A11" s="223" t="s">
        <v>62</v>
      </c>
      <c r="B11" s="225"/>
      <c r="C11" s="10">
        <v>9</v>
      </c>
      <c r="D11" s="84">
        <v>43</v>
      </c>
    </row>
    <row r="12" spans="1:4" ht="16.5" customHeight="1">
      <c r="A12" s="252" t="s">
        <v>103</v>
      </c>
      <c r="B12" s="252"/>
      <c r="C12" s="10">
        <v>10</v>
      </c>
      <c r="D12" s="84">
        <v>30</v>
      </c>
    </row>
    <row r="13" spans="1:4" ht="16.5" customHeight="1">
      <c r="A13" s="249" t="s">
        <v>201</v>
      </c>
      <c r="B13" s="251"/>
      <c r="C13" s="10">
        <v>11</v>
      </c>
      <c r="D13" s="94">
        <v>292</v>
      </c>
    </row>
    <row r="14" spans="1:4" ht="16.5" customHeight="1">
      <c r="A14" s="249" t="s">
        <v>202</v>
      </c>
      <c r="B14" s="251"/>
      <c r="C14" s="10">
        <v>12</v>
      </c>
      <c r="D14" s="94">
        <v>12</v>
      </c>
    </row>
    <row r="15" spans="1:4" ht="16.5" customHeight="1">
      <c r="A15" s="252" t="s">
        <v>30</v>
      </c>
      <c r="B15" s="252"/>
      <c r="C15" s="10">
        <v>13</v>
      </c>
      <c r="D15" s="84">
        <v>59</v>
      </c>
    </row>
    <row r="16" spans="1:4" ht="16.5" customHeight="1">
      <c r="A16" s="252" t="s">
        <v>104</v>
      </c>
      <c r="B16" s="252"/>
      <c r="C16" s="10">
        <v>14</v>
      </c>
      <c r="D16" s="84">
        <v>73</v>
      </c>
    </row>
    <row r="17" spans="1:5" ht="16.5" customHeight="1">
      <c r="A17" s="252" t="s">
        <v>108</v>
      </c>
      <c r="B17" s="252"/>
      <c r="C17" s="10">
        <v>15</v>
      </c>
      <c r="D17" s="84">
        <v>33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&amp;L32B445FE&amp;C&amp;R5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Olexandr Chaika</cp:lastModifiedBy>
  <cp:lastPrinted>2021-09-02T06:14:55Z</cp:lastPrinted>
  <dcterms:created xsi:type="dcterms:W3CDTF">2004-04-20T14:33:35Z</dcterms:created>
  <dcterms:modified xsi:type="dcterms:W3CDTF">2024-02-06T13:57:50Z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1-мзс_00127_2.2022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32B445FE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