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<sst xmlns="http://schemas.openxmlformats.org/spreadsheetml/2006/main" count="169" uniqueCount="143">
  <si>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</si>
  <si>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</si>
  <si>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</si>
  <si>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</si>
  <si>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</si>
  <si>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</si>
  <si>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</si>
  <si>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</si>
  <si>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</si>
  <si>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</si>
  <si>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</si>
  <si>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</si>
  <si>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</si>
  <si>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</si>
  <si>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</si>
  <si>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</si>
  <si>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</si>
  <si>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</si>
  <si>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</si>
  <si>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</si>
  <si>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</si>
  <si>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</si>
  <si>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</si>
  <si>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</si>
  <si>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</si>
  <si>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</si>
  <si>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</si>
  <si>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</si>
  <si>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</si>
  <si>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</si>
  <si>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</si>
  <si>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</si>
  <si>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</si>
  <si>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</si>
  <si>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</si>
  <si>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</si>
  <si>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</si>
  <si>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</si>
  <si>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</si>
  <si>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</si>
  <si>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</si>
  <si>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</si>
  <si>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</si>
  <si>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</si>
  <si>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</si>
  <si>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</si>
  <si>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</si>
  <si>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</si>
  <si>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</si>
  <si>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</si>
  <si>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</si>
  <si>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</si>
  <si>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</si>
  <si>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</si>
  <si>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</si>
  <si>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</si>
  <si>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</si>
  <si>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</si>
  <si>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</si>
  <si>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</si>
  <si>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</si>
  <si>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</si>
  <si>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</si>
  <si>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</si>
  <si>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</si>
  <si>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</si>
  <si>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</si>
  <si>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</si>
  <si>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</si>
  <si>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</si>
  <si>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</si>
  <si>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</si>
  <si>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</si>
  <si>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</si>
  <si>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</si>
  <si>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</si>
  <si>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</si>
  <si>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</si>
  <si>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</si>
  <si>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</si>
  <si>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</si>
  <si>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</si>
  <si>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</si>
  <si>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</si>
  <si>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</si>
  <si>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</si>
  <si>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</si>
  <si>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</si>
  <si>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</si>
  <si>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</si>
  <si>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</si>
  <si>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</si>
  <si>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</si>
  <si>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</si>
  <si>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</si>
  <si>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</si>
  <si>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</si>
  <si>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</si>
  <si>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</si>
  <si>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</si>
  <si>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</si>
  <si>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</si>
  <si>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</si>
  <si>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</si>
  <si>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</si>
  <si>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</si>
  <si>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</si>
  <si>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</si>
  <si>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</si>
  <si>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</si>
  <si>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</si>
  <si>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</si>
  <si>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</si>
  <si>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</si>
  <si>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</si>
  <si>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</si>
  <si>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</si>
  <si>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</si>
  <si>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</si>
  <si>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</si>
  <si>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</si>
  <si>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</si>
  <si>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</si>
  <si>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</si>
  <si>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</si>
  <si>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</si>
  <si>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</si>
  <si>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</si>
  <si>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</si>
  <si>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</si>
  <si>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</si>
  <si>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</si>
  <si>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</si>
  <si>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</si>
  <si>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</si>
  <si>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Заселян </t>
  </si>
  <si>
    <t>6 січня 2015 року</t>
  </si>
  <si>
    <t>2014 рік</t>
  </si>
  <si>
    <t>Вінницький міський суд Вінницької області</t>
  </si>
  <si>
    <t>21050. Вінницька область</t>
  </si>
  <si>
    <t>м. Вінниця. вул. Грушевського</t>
  </si>
  <si>
    <t>А.В. Михайленко</t>
  </si>
  <si>
    <t>67-36-21</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</si>
</sst>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124</v>
      </c>
      <c r="D3" s="102"/>
      <c r="E3" s="101" t="s">
        <v>101</v>
      </c>
      <c r="F3" s="101"/>
      <c r="G3" s="101" t="s">
        <v>41</v>
      </c>
      <c r="H3" s="101"/>
      <c r="I3" s="102" t="s">
        <v>102</v>
      </c>
      <c r="J3" s="102"/>
      <c r="K3" s="102" t="s">
        <v>18</v>
      </c>
      <c r="L3" s="102"/>
      <c r="M3" s="102" t="s">
        <v>127</v>
      </c>
      <c r="N3" s="102"/>
      <c r="O3" s="105" t="s">
        <v>19</v>
      </c>
      <c r="P3" s="105"/>
      <c r="Q3" s="105"/>
      <c r="R3" s="105"/>
      <c r="S3" s="105"/>
      <c r="T3" s="105"/>
    </row>
    <row r="4" spans="1:20" ht="12.75" customHeight="1">
      <c r="A4" s="115"/>
      <c r="B4" s="115"/>
      <c r="C4" s="102" t="s">
        <v>46</v>
      </c>
      <c r="D4" s="103" t="s">
        <v>125</v>
      </c>
      <c r="E4" s="101" t="s">
        <v>46</v>
      </c>
      <c r="F4" s="104" t="s">
        <v>126</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9940</v>
      </c>
      <c r="D9" s="82">
        <f aca="true" t="shared" si="0" ref="D9:T9">SUM(D10:D16,D19:D27)</f>
        <v>64</v>
      </c>
      <c r="E9" s="75">
        <f t="shared" si="0"/>
        <v>4399432.1400001645</v>
      </c>
      <c r="F9" s="75">
        <f t="shared" si="0"/>
        <v>35583.469999999994</v>
      </c>
      <c r="G9" s="75">
        <f t="shared" si="0"/>
        <v>7519</v>
      </c>
      <c r="H9" s="75">
        <f t="shared" si="0"/>
        <v>3689982.420000073</v>
      </c>
      <c r="I9" s="82">
        <f t="shared" si="0"/>
        <v>4</v>
      </c>
      <c r="J9" s="75">
        <f t="shared" si="0"/>
        <v>4144.6</v>
      </c>
      <c r="K9" s="82">
        <f>SUM(K10:K16,K19:K27)</f>
        <v>307</v>
      </c>
      <c r="L9" s="75">
        <f t="shared" si="0"/>
        <v>167636.41</v>
      </c>
      <c r="M9" s="75">
        <f t="shared" si="0"/>
        <v>5</v>
      </c>
      <c r="N9" s="75">
        <f t="shared" si="0"/>
        <v>1096.2</v>
      </c>
      <c r="O9" s="82">
        <f t="shared" si="0"/>
        <v>1801</v>
      </c>
      <c r="P9" s="75">
        <f t="shared" si="0"/>
        <v>602425.2299999938</v>
      </c>
      <c r="Q9" s="82">
        <f t="shared" si="0"/>
        <v>4</v>
      </c>
      <c r="R9" s="75">
        <f t="shared" si="0"/>
        <v>243.6</v>
      </c>
      <c r="S9" s="82">
        <f t="shared" si="0"/>
        <v>1797</v>
      </c>
      <c r="T9" s="75">
        <f t="shared" si="0"/>
        <v>602181.6299999938</v>
      </c>
    </row>
    <row r="10" spans="1:20" ht="16.5" customHeight="1">
      <c r="A10" s="83">
        <v>2</v>
      </c>
      <c r="B10" s="99" t="s">
        <v>5</v>
      </c>
      <c r="C10" s="85">
        <v>4524</v>
      </c>
      <c r="D10" s="85">
        <v>36</v>
      </c>
      <c r="E10" s="76">
        <v>3380990.51000017</v>
      </c>
      <c r="F10" s="76">
        <v>29737.07</v>
      </c>
      <c r="G10" s="76">
        <v>3140</v>
      </c>
      <c r="H10" s="76">
        <v>2787906.95000007</v>
      </c>
      <c r="I10" s="76">
        <v>1</v>
      </c>
      <c r="J10" s="76">
        <v>3654</v>
      </c>
      <c r="K10" s="76">
        <v>161</v>
      </c>
      <c r="L10" s="76">
        <v>136103.15</v>
      </c>
      <c r="M10" s="76">
        <v>4</v>
      </c>
      <c r="N10" s="76">
        <v>974.4</v>
      </c>
      <c r="O10" s="85">
        <f aca="true" t="shared" si="1" ref="O10:P12">SUM(Q10,S10)</f>
        <v>1134</v>
      </c>
      <c r="P10" s="76">
        <f t="shared" si="1"/>
        <v>493118.739999994</v>
      </c>
      <c r="Q10" s="85">
        <v>2</v>
      </c>
      <c r="R10" s="76"/>
      <c r="S10" s="85">
        <v>1132</v>
      </c>
      <c r="T10" s="76">
        <v>493118.739999994</v>
      </c>
    </row>
    <row r="11" spans="1:20" ht="19.5" customHeight="1">
      <c r="A11" s="83">
        <v>3</v>
      </c>
      <c r="B11" s="99" t="s">
        <v>1</v>
      </c>
      <c r="C11" s="85">
        <v>1556</v>
      </c>
      <c r="D11" s="85">
        <v>14</v>
      </c>
      <c r="E11" s="76">
        <v>386349.599999993</v>
      </c>
      <c r="F11" s="76">
        <v>3532.2</v>
      </c>
      <c r="G11" s="76">
        <v>1174</v>
      </c>
      <c r="H11" s="76">
        <v>324207.719999999</v>
      </c>
      <c r="I11" s="76">
        <v>1</v>
      </c>
      <c r="J11" s="76">
        <v>247</v>
      </c>
      <c r="K11" s="85">
        <v>73</v>
      </c>
      <c r="L11" s="76">
        <v>18470.96</v>
      </c>
      <c r="M11" s="85"/>
      <c r="N11" s="76"/>
      <c r="O11" s="85">
        <f t="shared" si="1"/>
        <v>194</v>
      </c>
      <c r="P11" s="76">
        <f t="shared" si="1"/>
        <v>47136.5999999998</v>
      </c>
      <c r="Q11" s="85"/>
      <c r="R11" s="76"/>
      <c r="S11" s="85">
        <v>194</v>
      </c>
      <c r="T11" s="76">
        <v>47136.5999999998</v>
      </c>
    </row>
    <row r="12" spans="1:20" ht="15" customHeight="1">
      <c r="A12" s="83">
        <v>4</v>
      </c>
      <c r="B12" s="99" t="s">
        <v>67</v>
      </c>
      <c r="C12" s="85">
        <v>1185</v>
      </c>
      <c r="D12" s="85">
        <v>5</v>
      </c>
      <c r="E12" s="76">
        <v>290005.800000002</v>
      </c>
      <c r="F12" s="76">
        <v>1218</v>
      </c>
      <c r="G12" s="76">
        <v>1138</v>
      </c>
      <c r="H12" s="76">
        <v>278643.210000002</v>
      </c>
      <c r="I12" s="76">
        <v>1</v>
      </c>
      <c r="J12" s="76">
        <v>121.8</v>
      </c>
      <c r="K12" s="85">
        <v>27</v>
      </c>
      <c r="L12" s="76">
        <v>6429.4</v>
      </c>
      <c r="M12" s="85"/>
      <c r="N12" s="76"/>
      <c r="O12" s="85">
        <f t="shared" si="1"/>
        <v>17</v>
      </c>
      <c r="P12" s="76">
        <f t="shared" si="1"/>
        <v>4141.2</v>
      </c>
      <c r="Q12" s="85">
        <v>1</v>
      </c>
      <c r="R12" s="76">
        <v>243.6</v>
      </c>
      <c r="S12" s="85">
        <v>16</v>
      </c>
      <c r="T12" s="76">
        <v>3897.6</v>
      </c>
    </row>
    <row r="13" spans="1:20" ht="15.75" customHeight="1">
      <c r="A13" s="83">
        <v>5</v>
      </c>
      <c r="B13" s="99" t="s">
        <v>68</v>
      </c>
      <c r="C13" s="85">
        <v>8</v>
      </c>
      <c r="D13" s="85"/>
      <c r="E13" s="76">
        <v>1948.8</v>
      </c>
      <c r="F13" s="76"/>
      <c r="G13" s="76">
        <v>8</v>
      </c>
      <c r="H13" s="76">
        <v>5114.04</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1363</v>
      </c>
      <c r="D14" s="85"/>
      <c r="E14" s="76">
        <v>170522.349999998</v>
      </c>
      <c r="F14" s="76"/>
      <c r="G14" s="76">
        <v>1026</v>
      </c>
      <c r="H14" s="76">
        <v>130546.110000002</v>
      </c>
      <c r="I14" s="76"/>
      <c r="J14" s="76"/>
      <c r="K14" s="76">
        <v>14</v>
      </c>
      <c r="L14" s="76">
        <v>1698.1</v>
      </c>
      <c r="M14" s="76">
        <v>1</v>
      </c>
      <c r="N14" s="76">
        <v>121.8</v>
      </c>
      <c r="O14" s="85">
        <f t="shared" si="2"/>
        <v>333</v>
      </c>
      <c r="P14" s="76">
        <f t="shared" si="2"/>
        <v>42790.8900000001</v>
      </c>
      <c r="Q14" s="85"/>
      <c r="R14" s="76"/>
      <c r="S14" s="85">
        <v>333</v>
      </c>
      <c r="T14" s="76">
        <v>42790.8900000001</v>
      </c>
    </row>
    <row r="15" spans="1:20" ht="21" customHeight="1">
      <c r="A15" s="83">
        <v>7</v>
      </c>
      <c r="B15" s="99" t="s">
        <v>7</v>
      </c>
      <c r="C15" s="85">
        <v>487</v>
      </c>
      <c r="D15" s="85">
        <v>3</v>
      </c>
      <c r="E15" s="76">
        <v>60412.8000000005</v>
      </c>
      <c r="F15" s="76">
        <v>365.4</v>
      </c>
      <c r="G15" s="76">
        <v>372</v>
      </c>
      <c r="H15" s="76">
        <v>52886.3800000001</v>
      </c>
      <c r="I15" s="76"/>
      <c r="J15" s="76"/>
      <c r="K15" s="76">
        <v>17</v>
      </c>
      <c r="L15" s="76">
        <v>2291.2</v>
      </c>
      <c r="M15" s="76"/>
      <c r="N15" s="76"/>
      <c r="O15" s="85">
        <f t="shared" si="2"/>
        <v>79</v>
      </c>
      <c r="P15" s="76">
        <f t="shared" si="2"/>
        <v>9622.2</v>
      </c>
      <c r="Q15" s="85"/>
      <c r="R15" s="76"/>
      <c r="S15" s="85">
        <v>79</v>
      </c>
      <c r="T15" s="76">
        <v>9622.2</v>
      </c>
    </row>
    <row r="16" spans="1:20" ht="33.75" customHeight="1">
      <c r="A16" s="83">
        <v>8</v>
      </c>
      <c r="B16" s="99" t="s">
        <v>71</v>
      </c>
      <c r="C16" s="76">
        <f aca="true" t="shared" si="3" ref="C16:L16">SUM(C17:C18)</f>
        <v>13</v>
      </c>
      <c r="D16" s="76">
        <f t="shared" si="3"/>
        <v>0</v>
      </c>
      <c r="E16" s="76">
        <f t="shared" si="3"/>
        <v>3861.6</v>
      </c>
      <c r="F16" s="76">
        <f t="shared" si="3"/>
        <v>0</v>
      </c>
      <c r="G16" s="76">
        <f t="shared" si="3"/>
        <v>11</v>
      </c>
      <c r="H16" s="76">
        <f t="shared" si="3"/>
        <v>3970.6</v>
      </c>
      <c r="I16" s="76">
        <f t="shared" si="3"/>
        <v>0</v>
      </c>
      <c r="J16" s="76">
        <f t="shared" si="3"/>
        <v>0</v>
      </c>
      <c r="K16" s="76">
        <f t="shared" si="3"/>
        <v>1</v>
      </c>
      <c r="L16" s="76">
        <f t="shared" si="3"/>
        <v>343.6</v>
      </c>
      <c r="M16" s="76">
        <f>SUM(M17:M18)</f>
        <v>0</v>
      </c>
      <c r="N16" s="76">
        <f>SUM(N17:N18)</f>
        <v>0</v>
      </c>
      <c r="O16" s="76">
        <f t="shared" si="2"/>
        <v>1</v>
      </c>
      <c r="P16" s="76">
        <f t="shared" si="2"/>
        <v>500</v>
      </c>
      <c r="Q16" s="76">
        <f>SUM(Q17:Q18)</f>
        <v>0</v>
      </c>
      <c r="R16" s="76">
        <f>SUM(R17:R18)</f>
        <v>0</v>
      </c>
      <c r="S16" s="76">
        <f>SUM(S17:S18)</f>
        <v>1</v>
      </c>
      <c r="T16" s="76">
        <f>SUM(T17:T18)</f>
        <v>500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13</v>
      </c>
      <c r="D18" s="85"/>
      <c r="E18" s="76">
        <v>3861.6</v>
      </c>
      <c r="F18" s="76"/>
      <c r="G18" s="76">
        <v>11</v>
      </c>
      <c r="H18" s="76">
        <v>3970.6</v>
      </c>
      <c r="I18" s="76"/>
      <c r="J18" s="76"/>
      <c r="K18" s="85">
        <v>1</v>
      </c>
      <c r="L18" s="76">
        <v>343.6</v>
      </c>
      <c r="M18" s="85"/>
      <c r="N18" s="76"/>
      <c r="O18" s="85">
        <f t="shared" si="2"/>
        <v>1</v>
      </c>
      <c r="P18" s="76">
        <f t="shared" si="2"/>
        <v>500</v>
      </c>
      <c r="Q18" s="85"/>
      <c r="R18" s="76"/>
      <c r="S18" s="85">
        <v>1</v>
      </c>
      <c r="T18" s="76">
        <v>500</v>
      </c>
    </row>
    <row r="19" spans="1:20" ht="17.25" customHeight="1">
      <c r="A19" s="83">
        <v>11</v>
      </c>
      <c r="B19" s="99" t="s">
        <v>17</v>
      </c>
      <c r="C19" s="85">
        <v>256</v>
      </c>
      <c r="D19" s="85">
        <v>2</v>
      </c>
      <c r="E19" s="76">
        <v>31789.7999999999</v>
      </c>
      <c r="F19" s="76">
        <v>243.6</v>
      </c>
      <c r="G19" s="76">
        <v>198</v>
      </c>
      <c r="H19" s="76">
        <v>24511.2799999999</v>
      </c>
      <c r="I19" s="76">
        <v>1</v>
      </c>
      <c r="J19" s="76">
        <v>121.8</v>
      </c>
      <c r="K19" s="85">
        <v>2</v>
      </c>
      <c r="L19" s="76">
        <v>243.6</v>
      </c>
      <c r="M19" s="85"/>
      <c r="N19" s="76"/>
      <c r="O19" s="85">
        <f t="shared" si="2"/>
        <v>6</v>
      </c>
      <c r="P19" s="76">
        <f t="shared" si="2"/>
        <v>730.8</v>
      </c>
      <c r="Q19" s="85"/>
      <c r="R19" s="76"/>
      <c r="S19" s="85">
        <v>6</v>
      </c>
      <c r="T19" s="76">
        <v>730.8</v>
      </c>
    </row>
    <row r="20" spans="1:20" ht="30" customHeight="1">
      <c r="A20" s="83">
        <v>12</v>
      </c>
      <c r="B20" s="99" t="s">
        <v>9</v>
      </c>
      <c r="C20" s="85">
        <v>4</v>
      </c>
      <c r="D20" s="85"/>
      <c r="E20" s="76">
        <v>1827</v>
      </c>
      <c r="F20" s="76"/>
      <c r="G20" s="76">
        <v>3</v>
      </c>
      <c r="H20" s="76">
        <v>1964.1</v>
      </c>
      <c r="I20" s="76"/>
      <c r="J20" s="76"/>
      <c r="K20" s="85"/>
      <c r="L20" s="76"/>
      <c r="M20" s="85"/>
      <c r="N20" s="76"/>
      <c r="O20" s="85">
        <f t="shared" si="2"/>
        <v>0</v>
      </c>
      <c r="P20" s="76">
        <f t="shared" si="2"/>
        <v>0</v>
      </c>
      <c r="Q20" s="85"/>
      <c r="R20" s="76"/>
      <c r="S20" s="85"/>
      <c r="T20" s="76"/>
    </row>
    <row r="21" spans="1:20" ht="30" customHeight="1">
      <c r="A21" s="83">
        <v>13</v>
      </c>
      <c r="B21" s="99" t="s">
        <v>10</v>
      </c>
      <c r="C21" s="85">
        <v>48</v>
      </c>
      <c r="D21" s="85"/>
      <c r="E21" s="76">
        <v>8631.48</v>
      </c>
      <c r="F21" s="76"/>
      <c r="G21" s="76">
        <v>32</v>
      </c>
      <c r="H21" s="76">
        <v>12191.4</v>
      </c>
      <c r="I21" s="76"/>
      <c r="J21" s="76"/>
      <c r="K21" s="85">
        <v>2</v>
      </c>
      <c r="L21" s="76">
        <v>358.3</v>
      </c>
      <c r="M21" s="85"/>
      <c r="N21" s="76"/>
      <c r="O21" s="85">
        <f t="shared" si="2"/>
        <v>8</v>
      </c>
      <c r="P21" s="76">
        <f t="shared" si="2"/>
        <v>852.6</v>
      </c>
      <c r="Q21" s="85">
        <v>1</v>
      </c>
      <c r="R21" s="76"/>
      <c r="S21" s="85">
        <v>7</v>
      </c>
      <c r="T21" s="76">
        <v>852.6</v>
      </c>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488</v>
      </c>
      <c r="D23" s="85">
        <v>4</v>
      </c>
      <c r="E23" s="76">
        <v>61021.8000000005</v>
      </c>
      <c r="F23" s="76">
        <v>487.2</v>
      </c>
      <c r="G23" s="76">
        <v>410</v>
      </c>
      <c r="H23" s="76">
        <v>66220.7300000003</v>
      </c>
      <c r="I23" s="76"/>
      <c r="J23" s="76"/>
      <c r="K23" s="85">
        <v>9</v>
      </c>
      <c r="L23" s="76">
        <v>1089.1</v>
      </c>
      <c r="M23" s="85"/>
      <c r="N23" s="76"/>
      <c r="O23" s="85">
        <f t="shared" si="2"/>
        <v>29</v>
      </c>
      <c r="P23" s="76">
        <f t="shared" si="2"/>
        <v>3532.2</v>
      </c>
      <c r="Q23" s="85"/>
      <c r="R23" s="76"/>
      <c r="S23" s="85">
        <v>29</v>
      </c>
      <c r="T23" s="76">
        <v>3532.2</v>
      </c>
    </row>
    <row r="24" spans="1:20" ht="25.5" customHeight="1">
      <c r="A24" s="83">
        <v>16</v>
      </c>
      <c r="B24" s="99" t="s">
        <v>15</v>
      </c>
      <c r="C24" s="85">
        <v>2</v>
      </c>
      <c r="D24" s="85"/>
      <c r="E24" s="76">
        <v>243.6</v>
      </c>
      <c r="F24" s="76"/>
      <c r="G24" s="76">
        <v>2</v>
      </c>
      <c r="H24" s="76">
        <v>236.5</v>
      </c>
      <c r="I24" s="76"/>
      <c r="J24" s="76"/>
      <c r="K24" s="85"/>
      <c r="L24" s="76"/>
      <c r="M24" s="85"/>
      <c r="N24" s="76"/>
      <c r="O24" s="85">
        <f t="shared" si="2"/>
        <v>0</v>
      </c>
      <c r="P24" s="76">
        <f t="shared" si="2"/>
        <v>0</v>
      </c>
      <c r="Q24" s="85"/>
      <c r="R24" s="76"/>
      <c r="S24" s="85"/>
      <c r="T24" s="76"/>
    </row>
    <row r="25" spans="1:20" ht="17.25" customHeight="1">
      <c r="A25" s="83">
        <v>17</v>
      </c>
      <c r="B25" s="99" t="s">
        <v>13</v>
      </c>
      <c r="C25" s="85">
        <v>1</v>
      </c>
      <c r="D25" s="85"/>
      <c r="E25" s="76">
        <v>609</v>
      </c>
      <c r="F25" s="76"/>
      <c r="G25" s="76">
        <v>1</v>
      </c>
      <c r="H25" s="76">
        <v>609</v>
      </c>
      <c r="I25" s="76"/>
      <c r="J25" s="76"/>
      <c r="K25" s="85">
        <v>1</v>
      </c>
      <c r="L25" s="76">
        <v>609</v>
      </c>
      <c r="M25" s="85"/>
      <c r="N25" s="76"/>
      <c r="O25" s="85">
        <f t="shared" si="2"/>
        <v>0</v>
      </c>
      <c r="P25" s="76">
        <f t="shared" si="2"/>
        <v>0</v>
      </c>
      <c r="Q25" s="85"/>
      <c r="R25" s="76"/>
      <c r="S25" s="85"/>
      <c r="T25" s="76"/>
    </row>
    <row r="26" spans="1:20" ht="26.25" customHeight="1">
      <c r="A26" s="83">
        <v>18</v>
      </c>
      <c r="B26" s="99" t="s">
        <v>14</v>
      </c>
      <c r="C26" s="85">
        <v>5</v>
      </c>
      <c r="D26" s="85"/>
      <c r="E26" s="76">
        <v>1218</v>
      </c>
      <c r="F26" s="76"/>
      <c r="G26" s="76">
        <v>4</v>
      </c>
      <c r="H26" s="76">
        <v>974.4</v>
      </c>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903</v>
      </c>
      <c r="D44" s="82">
        <f aca="true" t="shared" si="5" ref="D44:T44">SUM(D45:D51)</f>
        <v>16</v>
      </c>
      <c r="E44" s="75">
        <f>SUM(E45:E51)</f>
        <v>69432.0900000011</v>
      </c>
      <c r="F44" s="75">
        <f t="shared" si="5"/>
        <v>1169.28</v>
      </c>
      <c r="G44" s="75">
        <f>SUM(G45:G51)</f>
        <v>445</v>
      </c>
      <c r="H44" s="75">
        <f>SUM(H45:H51)</f>
        <v>128893.6</v>
      </c>
      <c r="I44" s="82">
        <f t="shared" si="5"/>
        <v>0</v>
      </c>
      <c r="J44" s="75">
        <f t="shared" si="5"/>
        <v>0</v>
      </c>
      <c r="K44" s="82">
        <f t="shared" si="5"/>
        <v>8</v>
      </c>
      <c r="L44" s="75">
        <f t="shared" si="5"/>
        <v>625.39</v>
      </c>
      <c r="M44" s="82">
        <f>SUM(M45:M51)</f>
        <v>0</v>
      </c>
      <c r="N44" s="75">
        <f>SUM(N45:N51)</f>
        <v>0</v>
      </c>
      <c r="O44" s="82">
        <f t="shared" si="5"/>
        <v>304</v>
      </c>
      <c r="P44" s="75">
        <f t="shared" si="5"/>
        <v>22947.120000000097</v>
      </c>
      <c r="Q44" s="82">
        <f t="shared" si="5"/>
        <v>0</v>
      </c>
      <c r="R44" s="75">
        <f t="shared" si="5"/>
        <v>0</v>
      </c>
      <c r="S44" s="82">
        <f t="shared" si="5"/>
        <v>304</v>
      </c>
      <c r="T44" s="75">
        <f t="shared" si="5"/>
        <v>22947.120000000097</v>
      </c>
    </row>
    <row r="45" spans="1:20" ht="13.5" customHeight="1">
      <c r="A45" s="83">
        <v>37</v>
      </c>
      <c r="B45" s="99" t="s">
        <v>69</v>
      </c>
      <c r="C45" s="85">
        <v>15</v>
      </c>
      <c r="D45" s="85"/>
      <c r="E45" s="76">
        <v>2009.7</v>
      </c>
      <c r="F45" s="76"/>
      <c r="G45" s="76">
        <v>1</v>
      </c>
      <c r="H45" s="76">
        <v>73.08</v>
      </c>
      <c r="I45" s="76"/>
      <c r="J45" s="76"/>
      <c r="K45" s="85"/>
      <c r="L45" s="76"/>
      <c r="M45" s="85"/>
      <c r="N45" s="76"/>
      <c r="O45" s="85">
        <f aca="true" t="shared" si="6" ref="O45:P57">SUM(Q45,S45)</f>
        <v>11</v>
      </c>
      <c r="P45" s="76">
        <f t="shared" si="6"/>
        <v>1644.3</v>
      </c>
      <c r="Q45" s="85"/>
      <c r="R45" s="76"/>
      <c r="S45" s="85">
        <v>11</v>
      </c>
      <c r="T45" s="76">
        <v>1644.3</v>
      </c>
    </row>
    <row r="46" spans="1:20" ht="15" customHeight="1">
      <c r="A46" s="83">
        <v>38</v>
      </c>
      <c r="B46" s="99" t="s">
        <v>70</v>
      </c>
      <c r="C46" s="85">
        <v>866</v>
      </c>
      <c r="D46" s="85">
        <v>16</v>
      </c>
      <c r="E46" s="76">
        <v>64529.6400000011</v>
      </c>
      <c r="F46" s="76">
        <v>1169.28</v>
      </c>
      <c r="G46" s="76">
        <v>430</v>
      </c>
      <c r="H46" s="76">
        <v>127472.88</v>
      </c>
      <c r="I46" s="76"/>
      <c r="J46" s="76"/>
      <c r="K46" s="85">
        <v>7</v>
      </c>
      <c r="L46" s="76">
        <v>567.39</v>
      </c>
      <c r="M46" s="85"/>
      <c r="N46" s="76"/>
      <c r="O46" s="85">
        <f>SUM(Q46,S46)</f>
        <v>290</v>
      </c>
      <c r="P46" s="76">
        <f>SUM(R46,T46)</f>
        <v>21193.2000000001</v>
      </c>
      <c r="Q46" s="85"/>
      <c r="R46" s="76"/>
      <c r="S46" s="85">
        <v>290</v>
      </c>
      <c r="T46" s="76">
        <v>21193.2000000001</v>
      </c>
    </row>
    <row r="47" spans="1:20" ht="29.25" customHeight="1">
      <c r="A47" s="83">
        <v>39</v>
      </c>
      <c r="B47" s="99" t="s">
        <v>9</v>
      </c>
      <c r="C47" s="85"/>
      <c r="D47" s="85"/>
      <c r="E47" s="76"/>
      <c r="F47" s="76"/>
      <c r="G47" s="76"/>
      <c r="H47" s="76"/>
      <c r="I47" s="76"/>
      <c r="J47" s="76"/>
      <c r="K47" s="85">
        <v>1</v>
      </c>
      <c r="L47" s="76">
        <v>58</v>
      </c>
      <c r="M47" s="85"/>
      <c r="N47" s="76"/>
      <c r="O47" s="85">
        <f t="shared" si="6"/>
        <v>0</v>
      </c>
      <c r="P47" s="76">
        <f t="shared" si="6"/>
        <v>0</v>
      </c>
      <c r="Q47" s="85"/>
      <c r="R47" s="76"/>
      <c r="S47" s="85"/>
      <c r="T47" s="76"/>
    </row>
    <row r="48" spans="1:20" ht="30" customHeight="1">
      <c r="A48" s="83">
        <v>40</v>
      </c>
      <c r="B48" s="99" t="s">
        <v>10</v>
      </c>
      <c r="C48" s="85">
        <v>9</v>
      </c>
      <c r="D48" s="85"/>
      <c r="E48" s="76">
        <v>1187.55</v>
      </c>
      <c r="F48" s="76"/>
      <c r="G48" s="76">
        <v>5</v>
      </c>
      <c r="H48" s="76">
        <v>300.16</v>
      </c>
      <c r="I48" s="76"/>
      <c r="J48" s="76"/>
      <c r="K48" s="85"/>
      <c r="L48" s="76"/>
      <c r="M48" s="85"/>
      <c r="N48" s="76"/>
      <c r="O48" s="85">
        <f t="shared" si="6"/>
        <v>3</v>
      </c>
      <c r="P48" s="76">
        <f t="shared" si="6"/>
        <v>109.62</v>
      </c>
      <c r="Q48" s="85"/>
      <c r="R48" s="76"/>
      <c r="S48" s="85">
        <v>3</v>
      </c>
      <c r="T48" s="76">
        <v>109.62</v>
      </c>
    </row>
    <row r="49" spans="1:20" ht="30" customHeight="1">
      <c r="A49" s="83">
        <v>41</v>
      </c>
      <c r="B49" s="99" t="s">
        <v>55</v>
      </c>
      <c r="C49" s="85">
        <v>1</v>
      </c>
      <c r="D49" s="85"/>
      <c r="E49" s="76">
        <v>121.8</v>
      </c>
      <c r="F49" s="76"/>
      <c r="G49" s="76">
        <v>1</v>
      </c>
      <c r="H49" s="76">
        <v>121.8</v>
      </c>
      <c r="I49" s="76"/>
      <c r="J49" s="76"/>
      <c r="K49" s="85"/>
      <c r="L49" s="76"/>
      <c r="M49" s="85"/>
      <c r="N49" s="76"/>
      <c r="O49" s="85">
        <f t="shared" si="6"/>
        <v>0</v>
      </c>
      <c r="P49" s="76">
        <f t="shared" si="6"/>
        <v>0</v>
      </c>
      <c r="Q49" s="85"/>
      <c r="R49" s="76"/>
      <c r="S49" s="85"/>
      <c r="T49" s="76"/>
    </row>
    <row r="50" spans="1:20" ht="16.5" customHeight="1">
      <c r="A50" s="83">
        <v>42</v>
      </c>
      <c r="B50" s="99" t="s">
        <v>11</v>
      </c>
      <c r="C50" s="85">
        <v>12</v>
      </c>
      <c r="D50" s="85"/>
      <c r="E50" s="76">
        <v>1583.4</v>
      </c>
      <c r="F50" s="76"/>
      <c r="G50" s="76">
        <v>8</v>
      </c>
      <c r="H50" s="76">
        <v>925.68</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472</v>
      </c>
      <c r="D52" s="82">
        <f aca="true" t="shared" si="7" ref="D52:P52">SUM(D53:D57)</f>
        <v>0</v>
      </c>
      <c r="E52" s="75">
        <f t="shared" si="7"/>
        <v>591</v>
      </c>
      <c r="F52" s="75">
        <f t="shared" si="7"/>
        <v>0</v>
      </c>
      <c r="G52" s="75">
        <f>SUM(G53:G57)</f>
        <v>385</v>
      </c>
      <c r="H52" s="75">
        <f>SUM(H53:H57)</f>
        <v>1634.4</v>
      </c>
      <c r="I52" s="82">
        <f t="shared" si="7"/>
        <v>0</v>
      </c>
      <c r="J52" s="75">
        <f t="shared" si="7"/>
        <v>0</v>
      </c>
      <c r="K52" s="82">
        <f t="shared" si="7"/>
        <v>0</v>
      </c>
      <c r="L52" s="75">
        <f t="shared" si="7"/>
        <v>0</v>
      </c>
      <c r="M52" s="82">
        <f>SUM(M53:M57)</f>
        <v>1</v>
      </c>
      <c r="N52" s="75">
        <f>SUM(N53:N57)</f>
        <v>15</v>
      </c>
      <c r="O52" s="82">
        <f t="shared" si="7"/>
        <v>7</v>
      </c>
      <c r="P52" s="75">
        <f t="shared" si="7"/>
        <v>9</v>
      </c>
      <c r="Q52" s="82"/>
      <c r="R52" s="75"/>
      <c r="S52" s="82"/>
      <c r="T52" s="75"/>
    </row>
    <row r="53" spans="1:20" ht="14.25" customHeight="1">
      <c r="A53" s="83">
        <v>45</v>
      </c>
      <c r="B53" s="99" t="s">
        <v>33</v>
      </c>
      <c r="C53" s="85">
        <v>238</v>
      </c>
      <c r="D53" s="85">
        <v>0</v>
      </c>
      <c r="E53" s="76">
        <v>120</v>
      </c>
      <c r="F53" s="76">
        <v>0</v>
      </c>
      <c r="G53" s="76">
        <v>238</v>
      </c>
      <c r="H53" s="76">
        <v>1010</v>
      </c>
      <c r="I53" s="76"/>
      <c r="J53" s="76"/>
      <c r="K53" s="85"/>
      <c r="L53" s="76"/>
      <c r="M53" s="85"/>
      <c r="N53" s="76"/>
      <c r="O53" s="85">
        <f t="shared" si="6"/>
        <v>0</v>
      </c>
      <c r="P53" s="76">
        <f t="shared" si="6"/>
        <v>0</v>
      </c>
      <c r="Q53" s="85"/>
      <c r="R53" s="76"/>
      <c r="S53" s="85"/>
      <c r="T53" s="76"/>
    </row>
    <row r="54" spans="1:20" ht="22.5" customHeight="1">
      <c r="A54" s="83">
        <v>46</v>
      </c>
      <c r="B54" s="99" t="s">
        <v>34</v>
      </c>
      <c r="C54" s="85">
        <v>220</v>
      </c>
      <c r="D54" s="85">
        <v>0</v>
      </c>
      <c r="E54" s="76">
        <v>366</v>
      </c>
      <c r="F54" s="76">
        <v>0</v>
      </c>
      <c r="G54" s="76">
        <v>134</v>
      </c>
      <c r="H54" s="76">
        <v>429.4</v>
      </c>
      <c r="I54" s="76"/>
      <c r="J54" s="76"/>
      <c r="K54" s="85"/>
      <c r="L54" s="76"/>
      <c r="M54" s="85"/>
      <c r="N54" s="76"/>
      <c r="O54" s="85">
        <f t="shared" si="6"/>
        <v>7</v>
      </c>
      <c r="P54" s="76">
        <f t="shared" si="6"/>
        <v>9</v>
      </c>
      <c r="Q54" s="85"/>
      <c r="R54" s="76"/>
      <c r="S54" s="85">
        <v>7</v>
      </c>
      <c r="T54" s="76">
        <v>9</v>
      </c>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14</v>
      </c>
      <c r="D56" s="85">
        <v>0</v>
      </c>
      <c r="E56" s="76">
        <v>105</v>
      </c>
      <c r="F56" s="76">
        <v>0</v>
      </c>
      <c r="G56" s="76">
        <v>13</v>
      </c>
      <c r="H56" s="76">
        <v>195</v>
      </c>
      <c r="I56" s="76"/>
      <c r="J56" s="76"/>
      <c r="K56" s="85"/>
      <c r="L56" s="76"/>
      <c r="M56" s="85">
        <v>1</v>
      </c>
      <c r="N56" s="76">
        <v>15</v>
      </c>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4343</v>
      </c>
      <c r="D58" s="85">
        <v>0</v>
      </c>
      <c r="E58" s="76">
        <v>158693.219999996</v>
      </c>
      <c r="F58" s="76">
        <v>0</v>
      </c>
      <c r="G58" s="76">
        <v>1870</v>
      </c>
      <c r="H58" s="76">
        <v>68381.6900000008</v>
      </c>
      <c r="I58" s="76"/>
      <c r="J58" s="76"/>
      <c r="K58" s="85"/>
      <c r="L58" s="76"/>
      <c r="M58" s="85">
        <v>4343</v>
      </c>
      <c r="N58" s="76">
        <v>158693.219999996</v>
      </c>
      <c r="O58" s="85">
        <f>SUM(Q58,S58)</f>
        <v>0</v>
      </c>
      <c r="P58" s="76">
        <f>SUM(R58,T58)</f>
        <v>0</v>
      </c>
      <c r="Q58" s="85"/>
      <c r="R58" s="76"/>
      <c r="S58" s="85"/>
      <c r="T58" s="76"/>
    </row>
    <row r="59" spans="1:20" ht="15.75">
      <c r="A59" s="83">
        <v>51</v>
      </c>
      <c r="B59" s="86" t="s">
        <v>121</v>
      </c>
      <c r="C59" s="75">
        <f>SUM(C9,C28,C44,C52,C58)</f>
        <v>15658</v>
      </c>
      <c r="D59" s="75">
        <f>SUM(D9,D28,D44,D52,D58)</f>
        <v>80</v>
      </c>
      <c r="E59" s="75">
        <f aca="true" t="shared" si="8" ref="E59:T59">SUM(E9,E28,E44,E52,E58)</f>
        <v>4628148.450000161</v>
      </c>
      <c r="F59" s="75">
        <f t="shared" si="8"/>
        <v>36752.74999999999</v>
      </c>
      <c r="G59" s="75">
        <f t="shared" si="8"/>
        <v>10219</v>
      </c>
      <c r="H59" s="75">
        <f t="shared" si="8"/>
        <v>3888892.110000074</v>
      </c>
      <c r="I59" s="75">
        <f t="shared" si="8"/>
        <v>4</v>
      </c>
      <c r="J59" s="75">
        <f t="shared" si="8"/>
        <v>4144.6</v>
      </c>
      <c r="K59" s="75">
        <f t="shared" si="8"/>
        <v>315</v>
      </c>
      <c r="L59" s="75">
        <f t="shared" si="8"/>
        <v>168261.80000000002</v>
      </c>
      <c r="M59" s="75">
        <f t="shared" si="8"/>
        <v>4349</v>
      </c>
      <c r="N59" s="75">
        <f t="shared" si="8"/>
        <v>159804.41999999603</v>
      </c>
      <c r="O59" s="75">
        <f t="shared" si="8"/>
        <v>2112</v>
      </c>
      <c r="P59" s="75">
        <f t="shared" si="8"/>
        <v>625381.3499999939</v>
      </c>
      <c r="Q59" s="75">
        <f t="shared" si="8"/>
        <v>4</v>
      </c>
      <c r="R59" s="75">
        <f t="shared" si="8"/>
        <v>243.6</v>
      </c>
      <c r="S59" s="75">
        <f t="shared" si="8"/>
        <v>2101</v>
      </c>
      <c r="T59" s="75">
        <f t="shared" si="8"/>
        <v>625128.749999994</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&amp;LD8795D14&amp;CФорма № 10 (судовий збір), Підрозділ: Вінницький міський суд Вінницької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31">
      <selection activeCell="F36" sqref="F36"/>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2108</v>
      </c>
      <c r="F5" s="58">
        <f>SUM(F6:F31)</f>
        <v>625137.7500000029</v>
      </c>
    </row>
    <row r="6" spans="1:6" s="3" customFormat="1" ht="19.5" customHeight="1">
      <c r="A6" s="74">
        <v>2</v>
      </c>
      <c r="B6" s="120" t="s">
        <v>116</v>
      </c>
      <c r="C6" s="121"/>
      <c r="D6" s="122"/>
      <c r="E6" s="56">
        <v>510</v>
      </c>
      <c r="F6" s="78">
        <v>96821.8300000008</v>
      </c>
    </row>
    <row r="7" spans="1:6" s="3" customFormat="1" ht="21.75" customHeight="1">
      <c r="A7" s="74">
        <v>3</v>
      </c>
      <c r="B7" s="120" t="s">
        <v>114</v>
      </c>
      <c r="C7" s="121"/>
      <c r="D7" s="122"/>
      <c r="E7" s="56">
        <v>18</v>
      </c>
      <c r="F7" s="57">
        <v>11878.27</v>
      </c>
    </row>
    <row r="8" spans="1:6" s="3" customFormat="1" ht="15.75" customHeight="1">
      <c r="A8" s="74">
        <v>4</v>
      </c>
      <c r="B8" s="120" t="s">
        <v>59</v>
      </c>
      <c r="C8" s="121"/>
      <c r="D8" s="122"/>
      <c r="E8" s="56">
        <v>699</v>
      </c>
      <c r="F8" s="57">
        <v>170506.900000002</v>
      </c>
    </row>
    <row r="9" spans="1:6" s="3" customFormat="1" ht="42" customHeight="1">
      <c r="A9" s="74">
        <v>5</v>
      </c>
      <c r="B9" s="120" t="s">
        <v>117</v>
      </c>
      <c r="C9" s="121"/>
      <c r="D9" s="122"/>
      <c r="E9" s="56"/>
      <c r="F9" s="57"/>
    </row>
    <row r="10" spans="1:6" s="3" customFormat="1" ht="27" customHeight="1">
      <c r="A10" s="74">
        <v>6</v>
      </c>
      <c r="B10" s="120" t="s">
        <v>119</v>
      </c>
      <c r="C10" s="121"/>
      <c r="D10" s="122"/>
      <c r="E10" s="56">
        <v>11</v>
      </c>
      <c r="F10" s="57">
        <v>5602.8</v>
      </c>
    </row>
    <row r="11" spans="1:6" s="3" customFormat="1" ht="15.75" customHeight="1">
      <c r="A11" s="74">
        <v>7</v>
      </c>
      <c r="B11" s="89" t="s">
        <v>60</v>
      </c>
      <c r="C11" s="90"/>
      <c r="D11" s="91"/>
      <c r="E11" s="56">
        <v>24</v>
      </c>
      <c r="F11" s="57">
        <v>15228.56</v>
      </c>
    </row>
    <row r="12" spans="1:6" s="3" customFormat="1" ht="16.5" customHeight="1">
      <c r="A12" s="74">
        <v>8</v>
      </c>
      <c r="B12" s="89" t="s">
        <v>61</v>
      </c>
      <c r="C12" s="90"/>
      <c r="D12" s="91"/>
      <c r="E12" s="56"/>
      <c r="F12" s="57"/>
    </row>
    <row r="13" spans="1:6" s="3" customFormat="1" ht="15.75" customHeight="1">
      <c r="A13" s="74">
        <v>9</v>
      </c>
      <c r="B13" s="89" t="s">
        <v>62</v>
      </c>
      <c r="C13" s="90"/>
      <c r="D13" s="91"/>
      <c r="E13" s="56">
        <v>253</v>
      </c>
      <c r="F13" s="57">
        <v>146149.98</v>
      </c>
    </row>
    <row r="14" spans="1:6" s="3" customFormat="1" ht="27" customHeight="1">
      <c r="A14" s="74">
        <v>10</v>
      </c>
      <c r="B14" s="120" t="s">
        <v>118</v>
      </c>
      <c r="C14" s="121"/>
      <c r="D14" s="122"/>
      <c r="E14" s="56">
        <v>13</v>
      </c>
      <c r="F14" s="57">
        <v>5669.07</v>
      </c>
    </row>
    <row r="15" spans="1:6" s="3" customFormat="1" ht="21" customHeight="1">
      <c r="A15" s="74">
        <v>11</v>
      </c>
      <c r="B15" s="89" t="s">
        <v>22</v>
      </c>
      <c r="C15" s="90"/>
      <c r="D15" s="91"/>
      <c r="E15" s="56">
        <v>209</v>
      </c>
      <c r="F15" s="57">
        <v>76117.1</v>
      </c>
    </row>
    <row r="16" spans="1:6" s="3" customFormat="1" ht="19.5" customHeight="1">
      <c r="A16" s="74">
        <v>12</v>
      </c>
      <c r="B16" s="89" t="s">
        <v>63</v>
      </c>
      <c r="C16" s="90"/>
      <c r="D16" s="91"/>
      <c r="E16" s="56">
        <v>103</v>
      </c>
      <c r="F16" s="57">
        <v>15361.18</v>
      </c>
    </row>
    <row r="17" spans="1:6" s="3" customFormat="1" ht="24" customHeight="1">
      <c r="A17" s="74">
        <v>13</v>
      </c>
      <c r="B17" s="118" t="s">
        <v>23</v>
      </c>
      <c r="C17" s="118"/>
      <c r="D17" s="118"/>
      <c r="E17" s="56">
        <v>33</v>
      </c>
      <c r="F17" s="57">
        <v>11246.84</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v>4</v>
      </c>
      <c r="F20" s="57">
        <v>2941.2</v>
      </c>
    </row>
    <row r="21" spans="1:6" s="3" customFormat="1" ht="17.25" customHeight="1">
      <c r="A21" s="74">
        <v>17</v>
      </c>
      <c r="B21" s="118" t="s">
        <v>64</v>
      </c>
      <c r="C21" s="118"/>
      <c r="D21" s="118"/>
      <c r="E21" s="56">
        <v>122</v>
      </c>
      <c r="F21" s="57">
        <v>9256.79999999999</v>
      </c>
    </row>
    <row r="22" spans="1:6" s="3" customFormat="1" ht="48.75" customHeight="1">
      <c r="A22" s="74">
        <v>18</v>
      </c>
      <c r="B22" s="118" t="s">
        <v>27</v>
      </c>
      <c r="C22" s="118"/>
      <c r="D22" s="118"/>
      <c r="E22" s="56"/>
      <c r="F22" s="57"/>
    </row>
    <row r="23" spans="1:6" s="3" customFormat="1" ht="40.5" customHeight="1">
      <c r="A23" s="74">
        <v>19</v>
      </c>
      <c r="B23" s="118" t="s">
        <v>28</v>
      </c>
      <c r="C23" s="118"/>
      <c r="D23" s="118"/>
      <c r="E23" s="56">
        <v>2</v>
      </c>
      <c r="F23" s="57">
        <v>487.2</v>
      </c>
    </row>
    <row r="24" spans="1:6" s="3" customFormat="1" ht="45" customHeight="1">
      <c r="A24" s="74">
        <v>20</v>
      </c>
      <c r="B24" s="118" t="s">
        <v>65</v>
      </c>
      <c r="C24" s="118"/>
      <c r="D24" s="118"/>
      <c r="E24" s="56">
        <v>10</v>
      </c>
      <c r="F24" s="57">
        <v>6250.28</v>
      </c>
    </row>
    <row r="25" spans="1:6" s="3" customFormat="1" ht="51.75" customHeight="1">
      <c r="A25" s="74">
        <v>21</v>
      </c>
      <c r="B25" s="118" t="s">
        <v>29</v>
      </c>
      <c r="C25" s="118"/>
      <c r="D25" s="118"/>
      <c r="E25" s="56">
        <v>19</v>
      </c>
      <c r="F25" s="57">
        <v>2034.06</v>
      </c>
    </row>
    <row r="26" spans="1:6" s="3" customFormat="1" ht="47.25" customHeight="1">
      <c r="A26" s="74">
        <v>22</v>
      </c>
      <c r="B26" s="118" t="s">
        <v>30</v>
      </c>
      <c r="C26" s="118"/>
      <c r="D26" s="118"/>
      <c r="E26" s="56"/>
      <c r="F26" s="57"/>
    </row>
    <row r="27" spans="1:6" s="3" customFormat="1" ht="36" customHeight="1">
      <c r="A27" s="74">
        <v>23</v>
      </c>
      <c r="B27" s="118" t="s">
        <v>31</v>
      </c>
      <c r="C27" s="118"/>
      <c r="D27" s="118"/>
      <c r="E27" s="56">
        <v>31</v>
      </c>
      <c r="F27" s="57">
        <v>6231.93</v>
      </c>
    </row>
    <row r="28" spans="1:6" s="3" customFormat="1" ht="53.25" customHeight="1">
      <c r="A28" s="74">
        <v>24</v>
      </c>
      <c r="B28" s="118" t="s">
        <v>32</v>
      </c>
      <c r="C28" s="118"/>
      <c r="D28" s="118"/>
      <c r="E28" s="56">
        <v>21</v>
      </c>
      <c r="F28" s="57">
        <v>2904.66</v>
      </c>
    </row>
    <row r="29" spans="1:6" s="3" customFormat="1" ht="26.25" customHeight="1">
      <c r="A29" s="74">
        <v>25</v>
      </c>
      <c r="B29" s="118" t="s">
        <v>38</v>
      </c>
      <c r="C29" s="118"/>
      <c r="D29" s="118"/>
      <c r="E29" s="56">
        <v>25</v>
      </c>
      <c r="F29" s="57">
        <v>40205.49</v>
      </c>
    </row>
    <row r="30" spans="1:6" s="3" customFormat="1" ht="32.25" customHeight="1">
      <c r="A30" s="74">
        <v>26</v>
      </c>
      <c r="B30" s="118" t="s">
        <v>66</v>
      </c>
      <c r="C30" s="118"/>
      <c r="D30" s="118"/>
      <c r="E30" s="56"/>
      <c r="F30" s="57"/>
    </row>
    <row r="31" spans="1:6" s="3" customFormat="1" ht="39" customHeight="1">
      <c r="A31" s="77">
        <v>27</v>
      </c>
      <c r="B31" s="118" t="s">
        <v>108</v>
      </c>
      <c r="C31" s="118"/>
      <c r="D31" s="118"/>
      <c r="E31" s="56">
        <v>1</v>
      </c>
      <c r="F31" s="57">
        <v>243.6</v>
      </c>
    </row>
    <row r="32" ht="14.25" customHeight="1"/>
    <row r="33" spans="1:11" ht="15.75" customHeight="1">
      <c r="A33" s="69"/>
      <c r="B33" s="70" t="s">
        <v>109</v>
      </c>
      <c r="C33" s="124" t="s">
        <v>141</v>
      </c>
      <c r="D33" s="124"/>
      <c r="E33" s="59"/>
      <c r="F33" s="59"/>
      <c r="G33" s="43"/>
      <c r="H33" s="44"/>
      <c r="I33" s="44"/>
      <c r="J33" s="44"/>
      <c r="K33" s="44"/>
    </row>
    <row r="34" spans="1:9" ht="15">
      <c r="A34" s="60"/>
      <c r="B34" s="70" t="s">
        <v>110</v>
      </c>
      <c r="C34" s="124" t="s">
        <v>135</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c r="D36" s="124"/>
      <c r="E36" s="46"/>
      <c r="F36" s="47" t="s">
        <v>142</v>
      </c>
      <c r="G36" s="47"/>
      <c r="H36" s="47"/>
      <c r="I36" s="47"/>
    </row>
    <row r="37" spans="1:11" ht="15.75" customHeight="1">
      <c r="A37" s="62"/>
      <c r="B37" s="72" t="s">
        <v>112</v>
      </c>
      <c r="C37" s="124"/>
      <c r="D37" s="124"/>
      <c r="E37" s="126" t="s">
        <v>136</v>
      </c>
      <c r="F37" s="126"/>
      <c r="G37" s="48"/>
      <c r="H37" s="49"/>
      <c r="I37" s="50"/>
      <c r="J37" s="50"/>
      <c r="K37" s="51"/>
    </row>
    <row r="38" spans="1:11" ht="15">
      <c r="A38" s="63"/>
      <c r="B38" s="73" t="s">
        <v>113</v>
      </c>
      <c r="C38" s="124"/>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&amp;LD8795D14&amp;CФорма № 10 (судовий збір), Підрозділ: Вінницький міський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3">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137</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120</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138</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139</v>
      </c>
      <c r="E39" s="144"/>
      <c r="F39" s="144"/>
      <c r="G39" s="144"/>
      <c r="H39" s="145"/>
      <c r="I39" s="11"/>
    </row>
    <row r="40" spans="1:9" ht="12.75" customHeight="1">
      <c r="A40" s="13"/>
      <c r="B40" s="15"/>
      <c r="C40" s="11"/>
      <c r="D40" s="11"/>
      <c r="E40" s="11"/>
      <c r="F40" s="11"/>
      <c r="G40" s="11"/>
      <c r="H40" s="13"/>
      <c r="I40" s="11"/>
    </row>
    <row r="41" spans="1:8" ht="12.75" customHeight="1">
      <c r="A41" s="13"/>
      <c r="B41" s="146" t="s">
        <v>140</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&amp;LD8795D14&amp;C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2015-01-06T13:19:55Z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збір)_00127_4.2014 самий новий</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D8795D14</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